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26505" yWindow="-15" windowWidth="26325" windowHeight="12330" tabRatio="877"/>
  </bookViews>
  <sheets>
    <sheet name="OU_Tab.A1.1" sheetId="37" r:id="rId1"/>
    <sheet name="OU_Tab.A1.2" sheetId="38" r:id="rId2"/>
    <sheet name="OU_Tab.A1.CS" sheetId="39" r:id="rId3"/>
    <sheet name="OU_Tab.A2.1" sheetId="40" r:id="rId4"/>
    <sheet name="OU_Tab.A2.2" sheetId="41" r:id="rId5"/>
    <sheet name="OU_Tab.A2.1bis" sheetId="42" r:id="rId6"/>
    <sheet name="OU_Tab.A2.2bis" sheetId="43" r:id="rId7"/>
    <sheet name="OU_Tab.A3.1" sheetId="44" r:id="rId8"/>
    <sheet name="OU_Tab.A3.2" sheetId="45" r:id="rId9"/>
    <sheet name="OU_Tab.A4.1" sheetId="46" r:id="rId10"/>
    <sheet name="OU_Tab.A4.2" sheetId="47" r:id="rId11"/>
    <sheet name="OU_Tab.A5" sheetId="48" r:id="rId12"/>
    <sheet name="CC_Tab.1" sheetId="25" r:id="rId13"/>
    <sheet name="CC_Tab.2" sheetId="35" r:id="rId14"/>
    <sheet name="CC_Tab.3" sheetId="36" r:id="rId15"/>
    <sheet name="rate" sheetId="49" r:id="rId16"/>
  </sheets>
  <definedNames>
    <definedName name="_xlnm.Print_Area" localSheetId="12">CC_Tab.1!$A$1:$K$69</definedName>
    <definedName name="_xlnm.Print_Area" localSheetId="13">CC_Tab.2!$A$1:$K$51</definedName>
    <definedName name="_xlnm.Print_Area" localSheetId="14">CC_Tab.3!$A$1:$K$40</definedName>
    <definedName name="_xlnm.Print_Area" localSheetId="0">OU_Tab.A1.1!$A$1:$K$56</definedName>
    <definedName name="_xlnm.Print_Area" localSheetId="1">OU_Tab.A1.2!$A$1:$K$56</definedName>
    <definedName name="_xlnm.Print_Area" localSheetId="2">OU_Tab.A1.CS!$A$1:$K$56</definedName>
    <definedName name="_xlnm.Print_Area" localSheetId="3">OU_Tab.A2.1!$A$1:$K$66</definedName>
    <definedName name="_xlnm.Print_Area" localSheetId="5">OU_Tab.A2.1bis!$A$1:$K$67</definedName>
    <definedName name="_xlnm.Print_Area" localSheetId="4">OU_Tab.A2.2!$A$1:$K$63</definedName>
    <definedName name="_xlnm.Print_Area" localSheetId="6">OU_Tab.A2.2bis!$A$1:$K$64</definedName>
    <definedName name="_xlnm.Print_Area" localSheetId="7">OU_Tab.A3.1!$A$1:$K$68</definedName>
    <definedName name="_xlnm.Print_Area" localSheetId="8">OU_Tab.A3.2!$A$1:$K$65</definedName>
    <definedName name="_xlnm.Print_Area" localSheetId="9">OU_Tab.A4.1!$A$1:$K$65</definedName>
    <definedName name="_xlnm.Print_Area" localSheetId="10">OU_Tab.A4.2!$A$1:$K$65</definedName>
    <definedName name="_xlnm.Print_Area" localSheetId="11">OU_Tab.A5!$A$1:$K$79</definedName>
    <definedName name="_xlnm.Print_Area" localSheetId="15">rate!$A$1:$M$50</definedName>
  </definedNames>
  <calcPr calcId="125725"/>
</workbook>
</file>

<file path=xl/calcChain.xml><?xml version="1.0" encoding="utf-8"?>
<calcChain xmlns="http://schemas.openxmlformats.org/spreadsheetml/2006/main">
  <c r="D46" i="49"/>
  <c r="L43"/>
  <c r="L40"/>
  <c r="AB19"/>
  <c r="AB17"/>
  <c r="F26" s="1"/>
  <c r="C30" s="1"/>
  <c r="L33"/>
  <c r="L32"/>
  <c r="L31"/>
  <c r="L30"/>
  <c r="L29"/>
  <c r="L24"/>
  <c r="C33" l="1"/>
  <c r="C32"/>
  <c r="AB23"/>
  <c r="AD19"/>
  <c r="C31"/>
  <c r="C28" l="1"/>
  <c r="C29" s="1"/>
  <c r="I74" i="48" l="1"/>
  <c r="I71"/>
  <c r="I68"/>
  <c r="I65"/>
  <c r="I77" s="1"/>
  <c r="I62"/>
  <c r="I59"/>
  <c r="I48"/>
  <c r="I45"/>
  <c r="I42"/>
  <c r="I25"/>
  <c r="P36"/>
  <c r="O35"/>
  <c r="S33"/>
  <c r="I31"/>
  <c r="I28"/>
  <c r="I34" s="1"/>
  <c r="Q26"/>
  <c r="N24"/>
  <c r="I18"/>
  <c r="P62" i="47"/>
  <c r="O61"/>
  <c r="O58"/>
  <c r="I58"/>
  <c r="I57"/>
  <c r="O55"/>
  <c r="I55"/>
  <c r="I54"/>
  <c r="O52"/>
  <c r="I52"/>
  <c r="I51"/>
  <c r="N50"/>
  <c r="M50"/>
  <c r="Q48"/>
  <c r="I48"/>
  <c r="I47"/>
  <c r="S46"/>
  <c r="I45"/>
  <c r="I44"/>
  <c r="Q41"/>
  <c r="I41"/>
  <c r="I40"/>
  <c r="I38"/>
  <c r="I37"/>
  <c r="M36"/>
  <c r="M43" s="1"/>
  <c r="N43" s="1"/>
  <c r="Q34"/>
  <c r="I34"/>
  <c r="I33"/>
  <c r="Q31"/>
  <c r="I31"/>
  <c r="I30"/>
  <c r="N29"/>
  <c r="I22"/>
  <c r="I19"/>
  <c r="I61" i="46"/>
  <c r="I60"/>
  <c r="P62"/>
  <c r="O61"/>
  <c r="O58"/>
  <c r="I58"/>
  <c r="I57"/>
  <c r="O55"/>
  <c r="I55"/>
  <c r="I54"/>
  <c r="O52"/>
  <c r="I52"/>
  <c r="I51"/>
  <c r="M50"/>
  <c r="N50" s="1"/>
  <c r="Q48"/>
  <c r="I48"/>
  <c r="I47"/>
  <c r="S46"/>
  <c r="I45"/>
  <c r="I44"/>
  <c r="Q41"/>
  <c r="I41"/>
  <c r="I40"/>
  <c r="I38"/>
  <c r="I37"/>
  <c r="M36"/>
  <c r="M43" s="1"/>
  <c r="N43" s="1"/>
  <c r="Q34"/>
  <c r="I34"/>
  <c r="I33"/>
  <c r="Q31"/>
  <c r="I31"/>
  <c r="I30"/>
  <c r="N29"/>
  <c r="I22"/>
  <c r="I19"/>
  <c r="I61" i="45"/>
  <c r="I60"/>
  <c r="P62"/>
  <c r="O61"/>
  <c r="O58"/>
  <c r="I58"/>
  <c r="I57"/>
  <c r="O55"/>
  <c r="I55"/>
  <c r="I54"/>
  <c r="O52"/>
  <c r="I52"/>
  <c r="I51"/>
  <c r="M50"/>
  <c r="N50" s="1"/>
  <c r="Q48"/>
  <c r="I48"/>
  <c r="I47"/>
  <c r="S46"/>
  <c r="I45"/>
  <c r="I44"/>
  <c r="Q41"/>
  <c r="I41"/>
  <c r="I40"/>
  <c r="I38"/>
  <c r="I37"/>
  <c r="M36"/>
  <c r="M43" s="1"/>
  <c r="N43" s="1"/>
  <c r="Q34"/>
  <c r="I34"/>
  <c r="I33"/>
  <c r="Q31"/>
  <c r="I31"/>
  <c r="I30"/>
  <c r="N29"/>
  <c r="I22"/>
  <c r="I19"/>
  <c r="I19" i="44"/>
  <c r="P65"/>
  <c r="O64"/>
  <c r="O61"/>
  <c r="I61"/>
  <c r="I60"/>
  <c r="O58"/>
  <c r="I58"/>
  <c r="I57"/>
  <c r="O55"/>
  <c r="I55"/>
  <c r="I54"/>
  <c r="M53"/>
  <c r="N53" s="1"/>
  <c r="Q51"/>
  <c r="I51"/>
  <c r="I50"/>
  <c r="S49"/>
  <c r="I48"/>
  <c r="I47"/>
  <c r="M46"/>
  <c r="N46" s="1"/>
  <c r="Q44"/>
  <c r="I44"/>
  <c r="I43"/>
  <c r="I41"/>
  <c r="I40"/>
  <c r="N39"/>
  <c r="M39"/>
  <c r="Q37"/>
  <c r="I37"/>
  <c r="I36"/>
  <c r="Q34"/>
  <c r="I34"/>
  <c r="I33"/>
  <c r="Q31"/>
  <c r="I31"/>
  <c r="I30"/>
  <c r="N29"/>
  <c r="I22"/>
  <c r="P60" i="43"/>
  <c r="O59"/>
  <c r="O56"/>
  <c r="I56"/>
  <c r="I55"/>
  <c r="O53"/>
  <c r="I53"/>
  <c r="I52"/>
  <c r="O50"/>
  <c r="I50"/>
  <c r="I49"/>
  <c r="N48"/>
  <c r="M48"/>
  <c r="Q46"/>
  <c r="I46"/>
  <c r="I45"/>
  <c r="S44"/>
  <c r="I43"/>
  <c r="I42"/>
  <c r="Q39"/>
  <c r="I39"/>
  <c r="I38"/>
  <c r="I36"/>
  <c r="I35"/>
  <c r="N34"/>
  <c r="M34"/>
  <c r="M41" s="1"/>
  <c r="N41" s="1"/>
  <c r="Q32"/>
  <c r="I32"/>
  <c r="I31"/>
  <c r="Q29"/>
  <c r="I29"/>
  <c r="I59" s="1"/>
  <c r="I28"/>
  <c r="N27"/>
  <c r="I20"/>
  <c r="P63" i="42"/>
  <c r="O62"/>
  <c r="O59"/>
  <c r="I59"/>
  <c r="I58"/>
  <c r="O56"/>
  <c r="I56"/>
  <c r="I55"/>
  <c r="O53"/>
  <c r="I53"/>
  <c r="I52"/>
  <c r="N51"/>
  <c r="M51"/>
  <c r="Q49"/>
  <c r="I49"/>
  <c r="I48"/>
  <c r="S47"/>
  <c r="I46"/>
  <c r="I45"/>
  <c r="Q42"/>
  <c r="I42"/>
  <c r="I41"/>
  <c r="I39"/>
  <c r="I38"/>
  <c r="N37"/>
  <c r="M37"/>
  <c r="M44" s="1"/>
  <c r="N44" s="1"/>
  <c r="Q35"/>
  <c r="I35"/>
  <c r="I34"/>
  <c r="Q32"/>
  <c r="I32"/>
  <c r="I31"/>
  <c r="Q29"/>
  <c r="I29"/>
  <c r="I62" s="1"/>
  <c r="I28"/>
  <c r="N27"/>
  <c r="I20"/>
  <c r="I59" i="41"/>
  <c r="I58"/>
  <c r="P60"/>
  <c r="O59"/>
  <c r="O56"/>
  <c r="I56"/>
  <c r="I55"/>
  <c r="O53"/>
  <c r="I53"/>
  <c r="I52"/>
  <c r="O50"/>
  <c r="I50"/>
  <c r="I49"/>
  <c r="M48"/>
  <c r="N48" s="1"/>
  <c r="Q46"/>
  <c r="I46"/>
  <c r="I45"/>
  <c r="S44"/>
  <c r="I43"/>
  <c r="I42"/>
  <c r="Q39"/>
  <c r="I39"/>
  <c r="I38"/>
  <c r="I36"/>
  <c r="I35"/>
  <c r="N34"/>
  <c r="M34"/>
  <c r="M41" s="1"/>
  <c r="N41" s="1"/>
  <c r="Q32"/>
  <c r="I32"/>
  <c r="I31"/>
  <c r="Q29"/>
  <c r="I29"/>
  <c r="I28"/>
  <c r="N27"/>
  <c r="I20"/>
  <c r="I59" i="40"/>
  <c r="I58"/>
  <c r="I56"/>
  <c r="I55"/>
  <c r="I53"/>
  <c r="I52"/>
  <c r="I49"/>
  <c r="I48"/>
  <c r="I46"/>
  <c r="I45"/>
  <c r="I42"/>
  <c r="I41"/>
  <c r="I39"/>
  <c r="I38"/>
  <c r="I35"/>
  <c r="I34"/>
  <c r="I32"/>
  <c r="I31"/>
  <c r="I29"/>
  <c r="I28"/>
  <c r="Q49"/>
  <c r="Q42"/>
  <c r="Q35"/>
  <c r="Q32"/>
  <c r="P63"/>
  <c r="O62"/>
  <c r="O59"/>
  <c r="O56"/>
  <c r="O53"/>
  <c r="M51"/>
  <c r="N51" s="1"/>
  <c r="S47"/>
  <c r="M37"/>
  <c r="M44" s="1"/>
  <c r="N44" s="1"/>
  <c r="Q29"/>
  <c r="N27"/>
  <c r="I20"/>
  <c r="P53" i="39"/>
  <c r="O52"/>
  <c r="O49"/>
  <c r="I49"/>
  <c r="I48"/>
  <c r="O46"/>
  <c r="I46"/>
  <c r="I45"/>
  <c r="O43"/>
  <c r="I43"/>
  <c r="I42"/>
  <c r="N41"/>
  <c r="M41"/>
  <c r="S40"/>
  <c r="I39"/>
  <c r="I38"/>
  <c r="I35"/>
  <c r="I34"/>
  <c r="N33"/>
  <c r="M33"/>
  <c r="M37" s="1"/>
  <c r="N37" s="1"/>
  <c r="Q31"/>
  <c r="I31"/>
  <c r="I52" s="1"/>
  <c r="I30"/>
  <c r="N29"/>
  <c r="I22"/>
  <c r="I19"/>
  <c r="I49" i="38"/>
  <c r="I48"/>
  <c r="I46"/>
  <c r="I45"/>
  <c r="I43"/>
  <c r="I42"/>
  <c r="I39"/>
  <c r="I38"/>
  <c r="I35"/>
  <c r="I34"/>
  <c r="I31"/>
  <c r="I30"/>
  <c r="I49" i="37"/>
  <c r="I48"/>
  <c r="I46"/>
  <c r="I45"/>
  <c r="I43"/>
  <c r="I52" s="1"/>
  <c r="I42"/>
  <c r="I51" s="1"/>
  <c r="I39"/>
  <c r="I38"/>
  <c r="I35"/>
  <c r="I34"/>
  <c r="I31"/>
  <c r="I30"/>
  <c r="P53" i="38"/>
  <c r="O52"/>
  <c r="I52"/>
  <c r="I51"/>
  <c r="O49"/>
  <c r="O46"/>
  <c r="O43"/>
  <c r="N41"/>
  <c r="M41"/>
  <c r="S40"/>
  <c r="M37"/>
  <c r="N37" s="1"/>
  <c r="N33"/>
  <c r="M33"/>
  <c r="Q31"/>
  <c r="N29"/>
  <c r="I22"/>
  <c r="I19"/>
  <c r="O52" i="37"/>
  <c r="O49"/>
  <c r="O46"/>
  <c r="I22"/>
  <c r="I19"/>
  <c r="I62" i="40" l="1"/>
  <c r="I61"/>
  <c r="I51" i="48"/>
  <c r="I61" i="47"/>
  <c r="I60"/>
  <c r="N36"/>
  <c r="N36" i="46"/>
  <c r="N36" i="45"/>
  <c r="I64" i="44"/>
  <c r="I63"/>
  <c r="I58" i="43"/>
  <c r="I62" s="1"/>
  <c r="I61" i="42"/>
  <c r="I65" s="1"/>
  <c r="N37" i="40"/>
  <c r="I51" i="39"/>
  <c r="I55" s="1"/>
  <c r="I55" i="38"/>
  <c r="I64" i="47" l="1"/>
  <c r="I64" i="46"/>
  <c r="I64" i="45"/>
  <c r="I67" i="44"/>
  <c r="I62" i="41"/>
  <c r="I65" i="40"/>
  <c r="I55" i="37"/>
  <c r="P38" i="36" l="1"/>
  <c r="O36"/>
  <c r="N34" s="1"/>
  <c r="M34"/>
  <c r="I34"/>
  <c r="S33"/>
  <c r="N29" s="1"/>
  <c r="M29"/>
  <c r="I29"/>
  <c r="Q26"/>
  <c r="N24"/>
  <c r="I24"/>
  <c r="I18"/>
  <c r="I39" l="1"/>
  <c r="P49" i="35"/>
  <c r="O47"/>
  <c r="N45" s="1"/>
  <c r="M45"/>
  <c r="I45" l="1"/>
  <c r="E45" l="1"/>
  <c r="S44"/>
  <c r="N40" s="1"/>
  <c r="M40"/>
  <c r="I40" s="1"/>
  <c r="E40"/>
  <c r="Q37"/>
  <c r="N35"/>
  <c r="I35"/>
  <c r="I30"/>
  <c r="I18"/>
  <c r="E35" l="1"/>
  <c r="I50"/>
  <c r="P67" i="25"/>
  <c r="O65"/>
  <c r="N63" s="1"/>
  <c r="M63"/>
  <c r="I63" s="1"/>
  <c r="E63"/>
  <c r="S62"/>
  <c r="N58" s="1"/>
  <c r="M58"/>
  <c r="I58" s="1"/>
  <c r="E58"/>
  <c r="Q55"/>
  <c r="N53"/>
  <c r="I53"/>
  <c r="E53"/>
  <c r="I39"/>
  <c r="I23"/>
  <c r="I18"/>
  <c r="P53" i="37"/>
  <c r="O43"/>
  <c r="M41"/>
  <c r="N41" s="1"/>
  <c r="S40"/>
  <c r="M33"/>
  <c r="M37" s="1"/>
  <c r="N37" s="1"/>
  <c r="Q31"/>
  <c r="N29"/>
  <c r="I68" i="25" l="1"/>
  <c r="N33" i="37"/>
</calcChain>
</file>

<file path=xl/comments1.xml><?xml version="1.0" encoding="utf-8"?>
<comments xmlns="http://schemas.openxmlformats.org/spreadsheetml/2006/main">
  <authors>
    <author>angelica.guida</author>
  </authors>
  <commentList>
    <comment ref="E13" authorId="0">
      <text>
        <r>
          <rPr>
            <sz val="9"/>
            <color indexed="81"/>
            <rFont val="Tahoma"/>
            <family val="2"/>
          </rPr>
          <t>inserire data di deposito</t>
        </r>
      </text>
    </comment>
    <comment ref="L17" authorId="0">
      <text>
        <r>
          <rPr>
            <sz val="9"/>
            <color indexed="81"/>
            <rFont val="Tahoma"/>
            <family val="2"/>
          </rPr>
          <t>inserire gli importi derivanti dai fogli di autocalcolo</t>
        </r>
      </text>
    </comment>
    <comment ref="F26" authorId="0">
      <text>
        <r>
          <rPr>
            <sz val="9"/>
            <color indexed="81"/>
            <rFont val="Tahoma"/>
            <family val="2"/>
          </rPr>
          <t xml:space="preserve">Il numero e gli importi delle rate sono determinati automaticamente in funzione degli importi dovuti. Il modulo va compilato solo se si opta per il pagamento rateizzato. </t>
        </r>
      </text>
    </comment>
    <comment ref="L29" authorId="0">
      <text>
        <r>
          <rPr>
            <sz val="9"/>
            <color indexed="81"/>
            <rFont val="Tahoma"/>
            <family val="2"/>
          </rPr>
          <t>calcolati in funzione della data di deposito</t>
        </r>
      </text>
    </comment>
    <comment ref="B37" authorId="0">
      <text>
        <r>
          <rPr>
            <sz val="9"/>
            <color indexed="81"/>
            <rFont val="Tahoma"/>
            <family val="2"/>
          </rPr>
          <t>inserire nome compagnia assicurativa o banca</t>
        </r>
      </text>
    </comment>
    <comment ref="H37" authorId="0">
      <text>
        <r>
          <rPr>
            <sz val="9"/>
            <color indexed="81"/>
            <rFont val="Tahoma"/>
            <family val="2"/>
          </rPr>
          <t>inserire indirizzo compagnia assicurativa</t>
        </r>
      </text>
    </comment>
  </commentList>
</comments>
</file>

<file path=xl/sharedStrings.xml><?xml version="1.0" encoding="utf-8"?>
<sst xmlns="http://schemas.openxmlformats.org/spreadsheetml/2006/main" count="1523" uniqueCount="210">
  <si>
    <t>euro</t>
  </si>
  <si>
    <t>costo unitario</t>
  </si>
  <si>
    <t>sig.</t>
  </si>
  <si>
    <t>Nuova edificazione</t>
  </si>
  <si>
    <t>Ristrutturazione urbanistica</t>
  </si>
  <si>
    <t>TOTALE COMPLESSIVO</t>
  </si>
  <si>
    <t>importo da     versare</t>
  </si>
  <si>
    <t>mq</t>
  </si>
  <si>
    <t>euro/mq</t>
  </si>
  <si>
    <t xml:space="preserve">AUTOCALCOLO COSTO DI COSTRUZIONE  </t>
  </si>
  <si>
    <t>percentuale del contributo</t>
  </si>
  <si>
    <t>%</t>
  </si>
  <si>
    <t>turistica</t>
  </si>
  <si>
    <t>commerciale (medie e grandi strutture)</t>
  </si>
  <si>
    <t>commerciale (unità di vicinato)</t>
  </si>
  <si>
    <t>anno precedente</t>
  </si>
  <si>
    <t>% I.S.T.A.T.</t>
  </si>
  <si>
    <t>nuovo valore</t>
  </si>
  <si>
    <t>COMUNE DI SAN GIOVANNI VALDARNO</t>
  </si>
  <si>
    <t>inferiore o uguale  a mq 160 + snr &lt;= mq 55</t>
  </si>
  <si>
    <t>superiore a mq 160 + snr &gt;= mq 60</t>
  </si>
  <si>
    <t>compreso tra mq 130 e mq 110 +snr &lt;= mq 50</t>
  </si>
  <si>
    <t>compreso tra mq 110 e mq 95 + snr &lt;= mq 45</t>
  </si>
  <si>
    <t>inferiore a mq 95 + snr &lt;= mq 40</t>
  </si>
  <si>
    <t>€</t>
  </si>
  <si>
    <t xml:space="preserve">pratica edilizia </t>
  </si>
  <si>
    <t>data protocollo</t>
  </si>
  <si>
    <t>n.</t>
  </si>
  <si>
    <t>del</t>
  </si>
  <si>
    <t xml:space="preserve"> %</t>
  </si>
  <si>
    <t xml:space="preserve"> giugno 2004</t>
  </si>
  <si>
    <t>Art. 185 L.R. 65/14 (aggiornamento 2019)</t>
  </si>
  <si>
    <t>art. 134 comma 1 lett. f)</t>
  </si>
  <si>
    <t>art. 134 comma 1 lett. m)</t>
  </si>
  <si>
    <t>art. 134 comma 1 lett. c), d), m)</t>
  </si>
  <si>
    <t>art. 134 comma 1 lett. a), b), c), d), g), h), i), l), m)</t>
  </si>
  <si>
    <t>art. 134 comma 1 lett. a), b), g), h), i), l), m)</t>
  </si>
  <si>
    <t>Ristrutturazione edilizia conservativa</t>
  </si>
  <si>
    <r>
      <rPr>
        <b/>
        <sz val="10"/>
        <rFont val="Arial"/>
        <family val="2"/>
      </rPr>
      <t>Tipologia alloggi</t>
    </r>
    <r>
      <rPr>
        <sz val="10"/>
        <rFont val="Arial"/>
        <family val="2"/>
      </rPr>
      <t xml:space="preserve"> (percentuali del contributo del Costo di Costruzione)</t>
    </r>
  </si>
  <si>
    <t>(indicare la casistica che ricorre)*</t>
  </si>
  <si>
    <r>
      <rPr>
        <b/>
        <sz val="10"/>
        <rFont val="Arial"/>
        <family val="2"/>
      </rPr>
      <t>Caratteristiche alloggi</t>
    </r>
    <r>
      <rPr>
        <sz val="10"/>
        <rFont val="Arial"/>
        <family val="2"/>
      </rPr>
      <t xml:space="preserve"> (riduzione percentuali del contributo del Costo di Costruzione)</t>
    </r>
  </si>
  <si>
    <t>edifici da realizzare con struttura portante in muratura di pietrame e/o laterizio</t>
  </si>
  <si>
    <t>interventi di bioedilizia</t>
  </si>
  <si>
    <t>edifici che vengono dotati, ai fini del riscaldamento invernale e/o del condizionamento estivo, di sistemi costruttivi ed impianti che utilizzano l'energia solare</t>
  </si>
  <si>
    <t>Snr totale</t>
  </si>
  <si>
    <t>Superficie utile totale dell'alloggio</t>
  </si>
  <si>
    <t>Superficie complessiva</t>
  </si>
  <si>
    <t>Superficie utile interessata dall'intervento</t>
  </si>
  <si>
    <t>Snr interessata dall'intervento</t>
  </si>
  <si>
    <t>(compilare le caselle ombreggiate in azzurro ed allegare schemi grafici illustrativi delle superfici)</t>
  </si>
  <si>
    <r>
      <t xml:space="preserve">Abitazioni aventi superficie utile </t>
    </r>
    <r>
      <rPr>
        <i/>
        <sz val="8"/>
        <rFont val="Arial"/>
        <family val="2"/>
      </rPr>
      <t>(indicare la casistica che ricorre)*</t>
    </r>
    <r>
      <rPr>
        <i/>
        <sz val="10"/>
        <rFont val="Arial"/>
        <family val="2"/>
      </rPr>
      <t>:</t>
    </r>
  </si>
  <si>
    <t>abitazioni aventi caratteristiche di lusso (D.M. 2/08/69)</t>
  </si>
  <si>
    <t>1.</t>
  </si>
  <si>
    <t>1.a</t>
  </si>
  <si>
    <t>1.b</t>
  </si>
  <si>
    <r>
      <rPr>
        <b/>
        <sz val="10"/>
        <rFont val="Arial"/>
        <family val="2"/>
      </rPr>
      <t>Superfici</t>
    </r>
    <r>
      <rPr>
        <sz val="10"/>
        <rFont val="Arial"/>
        <family val="2"/>
      </rPr>
      <t xml:space="preserve"> </t>
    </r>
    <r>
      <rPr>
        <i/>
        <sz val="8"/>
        <rFont val="Arial"/>
        <family val="2"/>
      </rPr>
      <t/>
    </r>
  </si>
  <si>
    <t>(dati da utilizzare per determinare la tipologia di cui al punto 2)</t>
  </si>
  <si>
    <t>(qualora la snr sia superiore a quanto indicato per la classe d'ampiezza dell'alloggio, indicare la classe superiore)</t>
  </si>
  <si>
    <t>2.</t>
  </si>
  <si>
    <t>2.a</t>
  </si>
  <si>
    <t>2.b</t>
  </si>
  <si>
    <t>3.</t>
  </si>
  <si>
    <t>superficie complessiva</t>
  </si>
  <si>
    <t>(dati da inserire nella sezione dell'autocalcolo in corrispondenza della tipologia di intervento)</t>
  </si>
  <si>
    <r>
      <rPr>
        <b/>
        <sz val="12"/>
        <rFont val="Arial"/>
        <family val="2"/>
      </rPr>
      <t xml:space="preserve">4.      </t>
    </r>
    <r>
      <rPr>
        <sz val="8"/>
        <rFont val="Arial"/>
        <family val="2"/>
      </rPr>
      <t>Categoria di intervento (LR 65/2014)</t>
    </r>
  </si>
  <si>
    <t>4.a</t>
  </si>
  <si>
    <t>4.b</t>
  </si>
  <si>
    <t>4.c</t>
  </si>
  <si>
    <r>
      <t xml:space="preserve">Tabella 2 - </t>
    </r>
    <r>
      <rPr>
        <sz val="10"/>
        <rFont val="Arial"/>
        <family val="2"/>
      </rPr>
      <t>DIREZIONALE E DI SERVIZIO, TURISTICA, COMMERCIALE (escluso COMMERCIO ALL'INGROSSO)</t>
    </r>
  </si>
  <si>
    <r>
      <t xml:space="preserve">Tabella 1 - </t>
    </r>
    <r>
      <rPr>
        <sz val="10"/>
        <rFont val="Arial"/>
        <family val="2"/>
      </rPr>
      <t>RESIDENZA</t>
    </r>
  </si>
  <si>
    <t>Sa interessata dall'intervento</t>
  </si>
  <si>
    <r>
      <rPr>
        <b/>
        <sz val="10"/>
        <rFont val="Arial"/>
        <family val="2"/>
      </rPr>
      <t>Destinazioni d'uso</t>
    </r>
    <r>
      <rPr>
        <sz val="10"/>
        <rFont val="Arial"/>
        <family val="2"/>
      </rPr>
      <t xml:space="preserve"> (percentuali del contributo del Costo di Costruzione)</t>
    </r>
  </si>
  <si>
    <t>direzionale e di servizio</t>
  </si>
  <si>
    <r>
      <rPr>
        <b/>
        <sz val="12"/>
        <rFont val="Arial"/>
        <family val="2"/>
      </rPr>
      <t xml:space="preserve">3.      </t>
    </r>
    <r>
      <rPr>
        <sz val="8"/>
        <rFont val="Arial"/>
        <family val="2"/>
      </rPr>
      <t>Categoria di intervento (LR 65/2014)</t>
    </r>
  </si>
  <si>
    <t>3.a</t>
  </si>
  <si>
    <t>3.b</t>
  </si>
  <si>
    <t>3.c</t>
  </si>
  <si>
    <t>art. 135 comma 2 lett. b), d), e)</t>
  </si>
  <si>
    <r>
      <t xml:space="preserve">Tabella 3 - </t>
    </r>
    <r>
      <rPr>
        <sz val="10"/>
        <rFont val="Arial"/>
        <family val="2"/>
      </rPr>
      <t>COMMERCIO ALL'INGROSSO</t>
    </r>
  </si>
  <si>
    <t>art. 134 comma 1 lett. a), b), c), d), g), h), i), l)</t>
  </si>
  <si>
    <r>
      <rPr>
        <b/>
        <sz val="12"/>
        <rFont val="Arial"/>
        <family val="2"/>
      </rPr>
      <t xml:space="preserve">2.      </t>
    </r>
    <r>
      <rPr>
        <sz val="8"/>
        <rFont val="Arial"/>
        <family val="2"/>
      </rPr>
      <t>Categoria di intervento (LR 65/2014)</t>
    </r>
  </si>
  <si>
    <t>2.c</t>
  </si>
  <si>
    <t>(Indicare la casistica che ricorre. Utilizzare un foglio di calcolo per destinazione)</t>
  </si>
  <si>
    <t>AUTOCALCOLO ONERI DI URBANIZZAZIONE</t>
  </si>
  <si>
    <t>Art. 184 L.R. 65/14 (aggiornamento 2019)</t>
  </si>
  <si>
    <t>con intervento diretto senza esecuzione di opere di urbanizzazione</t>
  </si>
  <si>
    <r>
      <rPr>
        <b/>
        <sz val="11"/>
        <rFont val="Arial"/>
        <family val="2"/>
      </rPr>
      <t>Tabella A1.1</t>
    </r>
    <r>
      <rPr>
        <sz val="11"/>
        <rFont val="Arial"/>
        <family val="2"/>
      </rPr>
      <t>- INSEDIAMENTI RESIDENZIALI</t>
    </r>
  </si>
  <si>
    <t>Dati dimensionali</t>
  </si>
  <si>
    <t>Altezza utile</t>
  </si>
  <si>
    <t>Volumetria</t>
  </si>
  <si>
    <t>volume di intervento</t>
  </si>
  <si>
    <t>mc</t>
  </si>
  <si>
    <t>euro/mc</t>
  </si>
  <si>
    <t>urb. primaria</t>
  </si>
  <si>
    <t>urb. secondaria</t>
  </si>
  <si>
    <t>SUL interessata dall'intervento</t>
  </si>
  <si>
    <t>Superficie fondiaria</t>
  </si>
  <si>
    <t>If (Indice fondiario)</t>
  </si>
  <si>
    <t>Restauro e ristrutturazione edilizia conservativa</t>
  </si>
  <si>
    <t>Volume di intervento</t>
  </si>
  <si>
    <t>135_2b, 135_2c, 135_2d, 135_2e, 135_2ebis, 135_3, 136_2a, 136_2abis</t>
  </si>
  <si>
    <t>Sostituzione edilizia e ristrutturazione edilizia ricostruttiva</t>
  </si>
  <si>
    <t>134_1h, 134_1i, 134_1l, 135_3</t>
  </si>
  <si>
    <t>2.c1</t>
  </si>
  <si>
    <t>Nuova edificazione, ampliamenti</t>
  </si>
  <si>
    <t>134_1f, 135_3</t>
  </si>
  <si>
    <t>2.d</t>
  </si>
  <si>
    <t>2.d1</t>
  </si>
  <si>
    <t>con indice inferiore a 1,5 mc/mq</t>
  </si>
  <si>
    <t>134_1a, 134_1b, 134_1g, 134_1m, 135_2a, 135_2c, 135_3</t>
  </si>
  <si>
    <t>2.d2</t>
  </si>
  <si>
    <t>con indice compreso tra 1,5 mc/mq e 3 mc/mq</t>
  </si>
  <si>
    <t>134_1a, 134_1b, 134_1g, 134_1m, 135_2a, 135_3</t>
  </si>
  <si>
    <t>2.d3</t>
  </si>
  <si>
    <t>con indice superiore a 3 mc/mq</t>
  </si>
  <si>
    <t>SOMMANO</t>
  </si>
  <si>
    <r>
      <rPr>
        <b/>
        <sz val="11"/>
        <rFont val="Arial"/>
        <family val="2"/>
      </rPr>
      <t>Tabella A1.2</t>
    </r>
    <r>
      <rPr>
        <sz val="11"/>
        <rFont val="Arial"/>
        <family val="2"/>
      </rPr>
      <t>- INSEDIAMENTI RESIDENZIALI</t>
    </r>
  </si>
  <si>
    <t>(in caso di porzioni di SUL con altezze diverse, non riempire questa sezione e riportare il calcolo del volume negli schemi grafici)</t>
  </si>
  <si>
    <t>interventi soggetti a Piano Attuativo o con esecuzione diretta opere di urbanizzazione</t>
  </si>
  <si>
    <r>
      <rPr>
        <b/>
        <sz val="11"/>
        <rFont val="Arial"/>
        <family val="2"/>
      </rPr>
      <t>Tabella A2.1</t>
    </r>
    <r>
      <rPr>
        <sz val="11"/>
        <rFont val="Arial"/>
        <family val="2"/>
      </rPr>
      <t>- INSEDIAMENTI ARTIGIANALI, INDUSTRIALI</t>
    </r>
  </si>
  <si>
    <t>2.a1</t>
  </si>
  <si>
    <t>con cambiamento dell'originaria destinazione residenziale</t>
  </si>
  <si>
    <t>2.a2</t>
  </si>
  <si>
    <t>2.a3</t>
  </si>
  <si>
    <t>134_1b bis, 135_2c, 135_2d, 135_2e, 135_2ebis, 135_2g, 135_2h, 135_3, 135_3bis, 136_2abis</t>
  </si>
  <si>
    <t>con camb. dell'originaria destinazione residenziale nel CS</t>
  </si>
  <si>
    <t>2.b1</t>
  </si>
  <si>
    <t>Sostituzione edilizia e ristrutt. edilizia ricostruttiva</t>
  </si>
  <si>
    <t>2.b2</t>
  </si>
  <si>
    <t>134_1h, 134_1i, 134_1l, 135_3, 135_3bis</t>
  </si>
  <si>
    <t>134_1f, 135_3, 135_3bis</t>
  </si>
  <si>
    <t>2.c2</t>
  </si>
  <si>
    <t>134_1a, 134_1b, 134_1d, 134_1g, 134_1m, 135_2a, 135_3, 135_3bis</t>
  </si>
  <si>
    <t>134_1a, 134_1b, 134_1d, 134_1e, 134_1g, 134_1m, 135_2a, 135_3, 135_3bis</t>
  </si>
  <si>
    <r>
      <rPr>
        <b/>
        <sz val="11"/>
        <rFont val="Arial"/>
        <family val="2"/>
      </rPr>
      <t>Tabella A2.2</t>
    </r>
    <r>
      <rPr>
        <sz val="11"/>
        <rFont val="Arial"/>
        <family val="2"/>
      </rPr>
      <t>- INSEDIAMENTI ARTIGIANALI, INDUSTRIALI</t>
    </r>
  </si>
  <si>
    <t xml:space="preserve"> interventi soggetti a Piano Attuativo o con esecuzione diretta opere di urbanizzazione</t>
  </si>
  <si>
    <t>135_2c, 135_2d, 135_2e, 135_2ebis, 135_3, 136_2abis</t>
  </si>
  <si>
    <t>134_1a, 134_1b, 134_1e, 134_1g, 134_1m, 135_2a, 135_3</t>
  </si>
  <si>
    <t>* Per attività speciali si intendono quelle di produzione di Alimentari, Tessili, Calzature, Chimiche ed affini, Cartieri e Cartotecniche</t>
  </si>
  <si>
    <r>
      <rPr>
        <b/>
        <sz val="11"/>
        <rFont val="Arial"/>
        <family val="2"/>
      </rPr>
      <t xml:space="preserve">Tabella A2.1bis </t>
    </r>
    <r>
      <rPr>
        <sz val="11"/>
        <rFont val="Arial"/>
        <family val="2"/>
      </rPr>
      <t>- INSEDIAMENTI ARTIGIANALI, INDUSTRIALI (attività speciali)*</t>
    </r>
  </si>
  <si>
    <r>
      <rPr>
        <b/>
        <sz val="11"/>
        <rFont val="Arial"/>
        <family val="2"/>
      </rPr>
      <t xml:space="preserve">Tabella A2.2bis </t>
    </r>
    <r>
      <rPr>
        <sz val="11"/>
        <rFont val="Arial"/>
        <family val="2"/>
      </rPr>
      <t>- INSEDIAMENTI ARTIGIANALI, INDUSTRIALI (attività speciali)*</t>
    </r>
  </si>
  <si>
    <r>
      <rPr>
        <b/>
        <sz val="11"/>
        <rFont val="Arial"/>
        <family val="2"/>
      </rPr>
      <t xml:space="preserve">Tabella A3.1 </t>
    </r>
    <r>
      <rPr>
        <sz val="11"/>
        <rFont val="Arial"/>
        <family val="2"/>
      </rPr>
      <t xml:space="preserve">- INSEDIAMENTI COMMERCIALI, TURISTICI E DIREZIONALI  E DI SERVIZIO </t>
    </r>
  </si>
  <si>
    <t>135_2b, 135_2c, 135_2d, 135_2e, 135_2ebis, 135_2i, 135_3, 135_3bis, 136_2a, 136_2abis</t>
  </si>
  <si>
    <t>135_2c, 135_2d, 135_2e, 135_2ebis, 135_2i, 135_3, 136_2abis</t>
  </si>
  <si>
    <t>134_1a, 134_1b, 134_1c, 134_1g, 134_1m, 135_2a, 135_2i, 135_3, 135_3bis</t>
  </si>
  <si>
    <t>134_1a, 134_1b, 134_1c, 134_1e, 134_1g, 134_1m, 135_2a, 135_2i, 135_3, 135_3bis</t>
  </si>
  <si>
    <r>
      <rPr>
        <b/>
        <sz val="11"/>
        <rFont val="Arial"/>
        <family val="2"/>
      </rPr>
      <t xml:space="preserve">Tabella A3.2 </t>
    </r>
    <r>
      <rPr>
        <sz val="11"/>
        <rFont val="Arial"/>
        <family val="2"/>
      </rPr>
      <t xml:space="preserve">- INSEDIAMENTI COMMERCIALI, TURISTICI E DIREZIONALI  E DI SERVIZIO </t>
    </r>
  </si>
  <si>
    <r>
      <rPr>
        <b/>
        <sz val="11"/>
        <rFont val="Arial"/>
        <family val="2"/>
      </rPr>
      <t xml:space="preserve">Tabella A4.1 </t>
    </r>
    <r>
      <rPr>
        <sz val="11"/>
        <rFont val="Arial"/>
        <family val="2"/>
      </rPr>
      <t>- INSEDIAMENTI COMMERCIALI ALL'INGROSSO</t>
    </r>
  </si>
  <si>
    <t>134_1a, 134_1b, 134_1c, 134_1g, 134_1m, 135_2a,  135_3</t>
  </si>
  <si>
    <t>134_1a, 134_1b, 134_1c, 134_1g, 134_1m, 135_2a, 135_3</t>
  </si>
  <si>
    <t>134_1a, 134_1b, 134_1c, 134_1e, 134_1g, 134_1m, 135_2a, 135_3</t>
  </si>
  <si>
    <r>
      <rPr>
        <b/>
        <sz val="11"/>
        <rFont val="Arial"/>
        <family val="2"/>
      </rPr>
      <t xml:space="preserve">Tabella A4.2 </t>
    </r>
    <r>
      <rPr>
        <sz val="11"/>
        <rFont val="Arial"/>
        <family val="2"/>
      </rPr>
      <t>- INSEDIAMENTI COMMERCIALI ALL'INGROSSO</t>
    </r>
  </si>
  <si>
    <t>Art. 83 L.R. 65/14 (aggiornamento 2019)</t>
  </si>
  <si>
    <r>
      <rPr>
        <b/>
        <sz val="11"/>
        <rFont val="Arial"/>
        <family val="2"/>
      </rPr>
      <t xml:space="preserve">Tabella A5 </t>
    </r>
    <r>
      <rPr>
        <sz val="11"/>
        <rFont val="Arial"/>
        <family val="2"/>
      </rPr>
      <t>- INTERVENTI COMPORTANTI IL MUTAMENTO DELLA DESTINAZIONE D'USO AGRICOLA</t>
    </r>
  </si>
  <si>
    <t>INSEDIAMENTI RESIDENZIALI</t>
  </si>
  <si>
    <t>INSEDIAMENTI  COMMERCIALI, TURISTICI E DIREZIONALI E DI SERVIZIO</t>
  </si>
  <si>
    <r>
      <rPr>
        <b/>
        <sz val="12"/>
        <rFont val="Arial"/>
        <family val="2"/>
      </rPr>
      <t xml:space="preserve">A5.1      </t>
    </r>
    <r>
      <rPr>
        <sz val="8"/>
        <rFont val="Arial"/>
        <family val="2"/>
      </rPr>
      <t>Categoria di intervento (LR 65/2014)</t>
    </r>
  </si>
  <si>
    <t>1.c</t>
  </si>
  <si>
    <r>
      <rPr>
        <b/>
        <sz val="12"/>
        <rFont val="Arial"/>
        <family val="2"/>
      </rPr>
      <t xml:space="preserve">A5.2      </t>
    </r>
    <r>
      <rPr>
        <sz val="8"/>
        <rFont val="Arial"/>
        <family val="2"/>
      </rPr>
      <t>Categoria di intervento (LR 65/2014)</t>
    </r>
  </si>
  <si>
    <t>INSEDIAMENTI  PRODUTTIVI</t>
  </si>
  <si>
    <t>CATEGORIE NORMALI</t>
  </si>
  <si>
    <t>CATEGORIE SPECIALI</t>
  </si>
  <si>
    <t>RATEIZZAZIONE CONTRIBUTO DI COSTRUZIONE</t>
  </si>
  <si>
    <t xml:space="preserve">Art. 190 L.R. 65/14 </t>
  </si>
  <si>
    <t>Il/la sottoscritto/a</t>
  </si>
  <si>
    <t>nato/a a</t>
  </si>
  <si>
    <t>il</t>
  </si>
  <si>
    <t>via</t>
  </si>
  <si>
    <t>in</t>
  </si>
  <si>
    <t>residente</t>
  </si>
  <si>
    <t xml:space="preserve">titolare della pratica edilizia presentata il </t>
  </si>
  <si>
    <t>,  in  qualità  di</t>
  </si>
  <si>
    <t xml:space="preserve">in conformità a quanto disposto con Deliberazioni del Consiglio </t>
  </si>
  <si>
    <t>SCIA</t>
  </si>
  <si>
    <t>CILA</t>
  </si>
  <si>
    <t xml:space="preserve">oggetto della </t>
  </si>
  <si>
    <t>, determinato come segue:</t>
  </si>
  <si>
    <t>- Oneri di Urbanizzazione primaria</t>
  </si>
  <si>
    <t>- Oneri di Urbanizzazione secondaria</t>
  </si>
  <si>
    <t>- Costo di Costruzione</t>
  </si>
  <si>
    <t>- Monetizzazione parcheggi</t>
  </si>
  <si>
    <t>TOTALE</t>
  </si>
  <si>
    <t xml:space="preserve">si impegna a corrispondere gli importi dovuti in n. </t>
  </si>
  <si>
    <t>rate semestrali, secondo lo schema seguente:</t>
  </si>
  <si>
    <t>Prima rata</t>
  </si>
  <si>
    <t>Seconda rata</t>
  </si>
  <si>
    <t>Terza rata</t>
  </si>
  <si>
    <t>Quarta rata</t>
  </si>
  <si>
    <t>Quinta rata</t>
  </si>
  <si>
    <t>Sesta rata</t>
  </si>
  <si>
    <t>da corrispondere all'atto del deposito della pratica</t>
  </si>
  <si>
    <t>da corrispondere entro 180 giorni dal deposito, e cioè entro</t>
  </si>
  <si>
    <t>da corrispondere entro 360 giorni dal deposito, e cioè entro</t>
  </si>
  <si>
    <t>da corrispondere entro 540 giorni dal deposito, e cioè entro</t>
  </si>
  <si>
    <t>da corrispondere entro 720 giorni dal deposito, e cioè entro</t>
  </si>
  <si>
    <t>da corrispondere entro 900 giorni dal deposito, e cioè entro</t>
  </si>
  <si>
    <t>importo contr</t>
  </si>
  <si>
    <t>monetizz</t>
  </si>
  <si>
    <t>2+6</t>
  </si>
  <si>
    <t xml:space="preserve">A garanzia del pagamento delle rate successive alla prima, si allega adeguata polizza fidejussoria, stipulata il </t>
  </si>
  <si>
    <t>con</t>
  </si>
  <si>
    <t>con sede in</t>
  </si>
  <si>
    <r>
      <t xml:space="preserve">il cui importo a garanzia deriva: </t>
    </r>
    <r>
      <rPr>
        <i/>
        <sz val="8"/>
        <rFont val="Arial"/>
        <family val="2"/>
      </rPr>
      <t>(scegliere l'opzione)</t>
    </r>
  </si>
  <si>
    <t>dalla somma delle rate residue maggiorate del 40% (art. 192 LR 65/2014), pari a</t>
  </si>
  <si>
    <t>dalla somma delle rate residue, in quanto la polizza consente l'escussione immediata e diretta di ciascuna rata alla data di scadenza, pari a</t>
  </si>
  <si>
    <r>
      <rPr>
        <b/>
        <sz val="11"/>
        <rFont val="Arial"/>
        <family val="2"/>
      </rPr>
      <t xml:space="preserve">Tabella A1.CS </t>
    </r>
    <r>
      <rPr>
        <sz val="11"/>
        <rFont val="Arial"/>
        <family val="2"/>
      </rPr>
      <t>- INSEDIAMENTI RESIDENZIALI NEL CENTRO STORICO</t>
    </r>
  </si>
  <si>
    <t xml:space="preserve">Comunale n. 18 del 21/03/2000 e n. 64 del 26/07/2012, in relazione al contributo di costruzione dovuto per l'intervento </t>
  </si>
  <si>
    <t>in fede,</t>
  </si>
  <si>
    <t>San Giovanni  Valdarno, lì</t>
  </si>
  <si>
    <t>Firma del titolare</t>
  </si>
</sst>
</file>

<file path=xl/styles.xml><?xml version="1.0" encoding="utf-8"?>
<styleSheet xmlns="http://schemas.openxmlformats.org/spreadsheetml/2006/main">
  <numFmts count="4">
    <numFmt numFmtId="44" formatCode="_-&quot;€&quot;\ * #,##0.00_-;\-&quot;€&quot;\ * #,##0.00_-;_-&quot;€&quot;\ * &quot;-&quot;??_-;_-@_-"/>
    <numFmt numFmtId="164" formatCode="_-&quot;L.&quot;\ * #,##0_-;\-&quot;L.&quot;\ * #,##0_-;_-&quot;L.&quot;\ * &quot;-&quot;_-;_-@_-"/>
    <numFmt numFmtId="165" formatCode="dd/mm/yy;@"/>
    <numFmt numFmtId="166" formatCode="&quot;€&quot;\ #,##0.00"/>
  </numFmts>
  <fonts count="35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sz val="12"/>
      <name val="Arial"/>
      <family val="2"/>
    </font>
    <font>
      <sz val="14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i/>
      <sz val="7"/>
      <name val="Arial"/>
      <family val="2"/>
    </font>
    <font>
      <b/>
      <sz val="12"/>
      <color indexed="9"/>
      <name val="Arial"/>
      <family val="2"/>
    </font>
    <font>
      <b/>
      <sz val="20"/>
      <name val="Arial"/>
      <family val="2"/>
    </font>
    <font>
      <i/>
      <sz val="11"/>
      <name val="Arial"/>
      <family val="2"/>
    </font>
    <font>
      <i/>
      <sz val="12"/>
      <name val="Arial"/>
      <family val="2"/>
    </font>
    <font>
      <b/>
      <sz val="11"/>
      <name val="Arial"/>
      <family val="2"/>
    </font>
    <font>
      <b/>
      <i/>
      <sz val="12"/>
      <name val="Arial"/>
      <family val="2"/>
    </font>
    <font>
      <b/>
      <sz val="12"/>
      <color indexed="10"/>
      <name val="Arial"/>
      <family val="2"/>
    </font>
    <font>
      <b/>
      <sz val="8"/>
      <color indexed="10"/>
      <name val="Arial"/>
      <family val="2"/>
    </font>
    <font>
      <sz val="10"/>
      <color indexed="10"/>
      <name val="Arial"/>
      <family val="2"/>
    </font>
    <font>
      <sz val="7"/>
      <color indexed="10"/>
      <name val="Arial"/>
      <family val="2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1"/>
      <name val="Arial"/>
      <family val="2"/>
    </font>
    <font>
      <sz val="10"/>
      <name val="Arial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6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lightGray">
        <fgColor theme="0"/>
        <bgColor theme="3" tint="0.79995117038483843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</borders>
  <cellStyleXfs count="3">
    <xf numFmtId="0" fontId="0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</cellStyleXfs>
  <cellXfs count="361">
    <xf numFmtId="0" fontId="0" fillId="0" borderId="0" xfId="0"/>
    <xf numFmtId="0" fontId="2" fillId="0" borderId="0" xfId="0" applyFont="1" applyAlignment="1"/>
    <xf numFmtId="0" fontId="2" fillId="2" borderId="0" xfId="0" applyFont="1" applyFill="1" applyAlignment="1"/>
    <xf numFmtId="0" fontId="3" fillId="2" borderId="0" xfId="0" applyFont="1" applyFill="1"/>
    <xf numFmtId="0" fontId="3" fillId="0" borderId="0" xfId="0" applyFont="1"/>
    <xf numFmtId="0" fontId="3" fillId="2" borderId="0" xfId="0" applyFont="1" applyFill="1" applyAlignment="1">
      <alignment horizontal="center"/>
    </xf>
    <xf numFmtId="0" fontId="3" fillId="2" borderId="0" xfId="0" applyFont="1" applyFill="1" applyBorder="1"/>
    <xf numFmtId="4" fontId="3" fillId="2" borderId="0" xfId="0" applyNumberFormat="1" applyFont="1" applyFill="1" applyBorder="1" applyAlignment="1"/>
    <xf numFmtId="4" fontId="3" fillId="2" borderId="0" xfId="0" applyNumberFormat="1" applyFont="1" applyFill="1" applyAlignment="1"/>
    <xf numFmtId="0" fontId="13" fillId="2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15" fillId="2" borderId="0" xfId="0" applyFont="1" applyFill="1"/>
    <xf numFmtId="0" fontId="15" fillId="0" borderId="0" xfId="0" applyFont="1"/>
    <xf numFmtId="0" fontId="3" fillId="2" borderId="0" xfId="0" applyFont="1" applyFill="1" applyAlignment="1"/>
    <xf numFmtId="0" fontId="3" fillId="0" borderId="0" xfId="0" applyFont="1" applyAlignment="1"/>
    <xf numFmtId="3" fontId="3" fillId="2" borderId="0" xfId="0" applyNumberFormat="1" applyFont="1" applyFill="1" applyAlignment="1"/>
    <xf numFmtId="0" fontId="0" fillId="0" borderId="12" xfId="0" applyBorder="1" applyAlignment="1">
      <alignment vertical="top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 applyAlignment="1">
      <alignment horizontal="right"/>
    </xf>
    <xf numFmtId="0" fontId="23" fillId="2" borderId="0" xfId="0" applyFont="1" applyFill="1" applyAlignment="1"/>
    <xf numFmtId="0" fontId="24" fillId="2" borderId="0" xfId="0" applyFont="1" applyFill="1" applyAlignment="1">
      <alignment horizontal="center"/>
    </xf>
    <xf numFmtId="0" fontId="25" fillId="2" borderId="0" xfId="0" applyFont="1" applyFill="1"/>
    <xf numFmtId="0" fontId="26" fillId="2" borderId="0" xfId="0" applyFont="1" applyFill="1"/>
    <xf numFmtId="0" fontId="27" fillId="2" borderId="0" xfId="0" applyFont="1" applyFill="1"/>
    <xf numFmtId="0" fontId="27" fillId="2" borderId="0" xfId="0" applyFont="1" applyFill="1" applyAlignment="1"/>
    <xf numFmtId="9" fontId="27" fillId="2" borderId="0" xfId="0" applyNumberFormat="1" applyFont="1" applyFill="1"/>
    <xf numFmtId="0" fontId="3" fillId="2" borderId="0" xfId="0" applyFont="1" applyFill="1" applyProtection="1"/>
    <xf numFmtId="0" fontId="3" fillId="0" borderId="0" xfId="0" applyFont="1" applyProtection="1"/>
    <xf numFmtId="0" fontId="2" fillId="2" borderId="0" xfId="0" applyFont="1" applyFill="1" applyBorder="1" applyAlignment="1" applyProtection="1">
      <alignment horizontal="center"/>
    </xf>
    <xf numFmtId="0" fontId="3" fillId="2" borderId="0" xfId="0" applyFont="1" applyFill="1" applyAlignment="1" applyProtection="1">
      <alignment horizontal="center"/>
    </xf>
    <xf numFmtId="4" fontId="3" fillId="2" borderId="0" xfId="0" applyNumberFormat="1" applyFont="1" applyFill="1" applyBorder="1" applyAlignment="1" applyProtection="1"/>
    <xf numFmtId="4" fontId="3" fillId="2" borderId="0" xfId="0" applyNumberFormat="1" applyFont="1" applyFill="1" applyAlignment="1" applyProtection="1"/>
    <xf numFmtId="0" fontId="2" fillId="0" borderId="0" xfId="0" applyFont="1" applyBorder="1" applyAlignment="1" applyProtection="1"/>
    <xf numFmtId="0" fontId="2" fillId="0" borderId="0" xfId="0" applyFont="1" applyAlignment="1" applyProtection="1"/>
    <xf numFmtId="0" fontId="10" fillId="2" borderId="0" xfId="0" applyFont="1" applyFill="1" applyBorder="1" applyAlignment="1" applyProtection="1">
      <alignment horizontal="center"/>
    </xf>
    <xf numFmtId="0" fontId="10" fillId="2" borderId="0" xfId="0" applyFont="1" applyFill="1" applyBorder="1" applyAlignment="1" applyProtection="1">
      <alignment horizontal="left"/>
    </xf>
    <xf numFmtId="0" fontId="9" fillId="2" borderId="0" xfId="0" applyFont="1" applyFill="1" applyBorder="1" applyAlignment="1" applyProtection="1">
      <alignment horizontal="center"/>
    </xf>
    <xf numFmtId="4" fontId="12" fillId="2" borderId="15" xfId="0" applyNumberFormat="1" applyFont="1" applyFill="1" applyBorder="1" applyAlignment="1" applyProtection="1">
      <alignment horizontal="center" wrapText="1"/>
    </xf>
    <xf numFmtId="4" fontId="12" fillId="2" borderId="16" xfId="0" applyNumberFormat="1" applyFont="1" applyFill="1" applyBorder="1" applyAlignment="1" applyProtection="1">
      <alignment horizontal="center" wrapText="1"/>
    </xf>
    <xf numFmtId="0" fontId="12" fillId="2" borderId="16" xfId="0" applyFont="1" applyFill="1" applyBorder="1" applyAlignment="1" applyProtection="1">
      <alignment horizontal="center" wrapText="1"/>
    </xf>
    <xf numFmtId="0" fontId="13" fillId="2" borderId="16" xfId="0" applyFont="1" applyFill="1" applyBorder="1" applyAlignment="1" applyProtection="1">
      <alignment horizontal="center" wrapText="1"/>
    </xf>
    <xf numFmtId="4" fontId="11" fillId="2" borderId="16" xfId="0" applyNumberFormat="1" applyFont="1" applyFill="1" applyBorder="1" applyAlignment="1" applyProtection="1">
      <alignment horizontal="center" wrapText="1"/>
    </xf>
    <xf numFmtId="4" fontId="11" fillId="2" borderId="17" xfId="0" applyNumberFormat="1" applyFont="1" applyFill="1" applyBorder="1" applyAlignment="1" applyProtection="1">
      <alignment horizontal="center" wrapText="1"/>
    </xf>
    <xf numFmtId="0" fontId="14" fillId="2" borderId="18" xfId="0" applyFont="1" applyFill="1" applyBorder="1" applyAlignment="1" applyProtection="1">
      <alignment horizontal="center" vertical="center"/>
    </xf>
    <xf numFmtId="0" fontId="15" fillId="2" borderId="1" xfId="0" applyFont="1" applyFill="1" applyBorder="1" applyProtection="1"/>
    <xf numFmtId="4" fontId="15" fillId="2" borderId="2" xfId="0" applyNumberFormat="1" applyFont="1" applyFill="1" applyBorder="1" applyAlignment="1" applyProtection="1">
      <alignment horizontal="center"/>
    </xf>
    <xf numFmtId="4" fontId="15" fillId="2" borderId="1" xfId="0" applyNumberFormat="1" applyFont="1" applyFill="1" applyBorder="1" applyAlignment="1" applyProtection="1">
      <alignment horizontal="center"/>
    </xf>
    <xf numFmtId="0" fontId="15" fillId="2" borderId="1" xfId="0" applyFont="1" applyFill="1" applyBorder="1" applyAlignment="1" applyProtection="1">
      <alignment horizontal="center"/>
    </xf>
    <xf numFmtId="4" fontId="16" fillId="2" borderId="1" xfId="0" applyNumberFormat="1" applyFont="1" applyFill="1" applyBorder="1" applyAlignment="1" applyProtection="1">
      <alignment horizontal="center"/>
    </xf>
    <xf numFmtId="4" fontId="16" fillId="2" borderId="19" xfId="0" applyNumberFormat="1" applyFont="1" applyFill="1" applyBorder="1" applyAlignment="1" applyProtection="1">
      <alignment horizontal="center"/>
    </xf>
    <xf numFmtId="0" fontId="17" fillId="2" borderId="20" xfId="0" applyFont="1" applyFill="1" applyBorder="1" applyAlignment="1" applyProtection="1">
      <alignment horizontal="left"/>
    </xf>
    <xf numFmtId="0" fontId="4" fillId="2" borderId="0" xfId="0" applyFont="1" applyFill="1" applyBorder="1" applyAlignment="1" applyProtection="1"/>
    <xf numFmtId="4" fontId="12" fillId="2" borderId="0" xfId="0" applyNumberFormat="1" applyFont="1" applyFill="1" applyBorder="1" applyAlignment="1" applyProtection="1">
      <alignment horizontal="center"/>
    </xf>
    <xf numFmtId="0" fontId="3" fillId="2" borderId="0" xfId="0" applyFont="1" applyFill="1" applyBorder="1" applyProtection="1"/>
    <xf numFmtId="4" fontId="11" fillId="2" borderId="0" xfId="0" applyNumberFormat="1" applyFont="1" applyFill="1" applyBorder="1" applyAlignment="1" applyProtection="1">
      <alignment horizontal="center"/>
    </xf>
    <xf numFmtId="2" fontId="12" fillId="2" borderId="5" xfId="0" applyNumberFormat="1" applyFont="1" applyFill="1" applyBorder="1" applyAlignment="1" applyProtection="1">
      <alignment horizontal="center"/>
    </xf>
    <xf numFmtId="4" fontId="12" fillId="2" borderId="21" xfId="0" applyNumberFormat="1" applyFont="1" applyFill="1" applyBorder="1" applyAlignment="1" applyProtection="1">
      <alignment horizontal="center"/>
    </xf>
    <xf numFmtId="0" fontId="12" fillId="2" borderId="3" xfId="0" applyFont="1" applyFill="1" applyBorder="1" applyAlignment="1" applyProtection="1">
      <alignment horizontal="right"/>
    </xf>
    <xf numFmtId="3" fontId="6" fillId="2" borderId="3" xfId="0" applyNumberFormat="1" applyFont="1" applyFill="1" applyBorder="1" applyAlignment="1" applyProtection="1"/>
    <xf numFmtId="4" fontId="5" fillId="2" borderId="21" xfId="0" applyNumberFormat="1" applyFont="1" applyFill="1" applyBorder="1" applyAlignment="1" applyProtection="1"/>
    <xf numFmtId="4" fontId="5" fillId="2" borderId="0" xfId="0" applyNumberFormat="1" applyFont="1" applyFill="1" applyBorder="1" applyAlignment="1" applyProtection="1"/>
    <xf numFmtId="0" fontId="3" fillId="2" borderId="20" xfId="0" applyFont="1" applyFill="1" applyBorder="1" applyAlignment="1" applyProtection="1">
      <alignment horizontal="center"/>
    </xf>
    <xf numFmtId="0" fontId="3" fillId="2" borderId="0" xfId="0" applyFont="1" applyFill="1" applyBorder="1" applyAlignment="1" applyProtection="1">
      <alignment horizontal="center"/>
    </xf>
    <xf numFmtId="0" fontId="12" fillId="2" borderId="0" xfId="0" applyFont="1" applyFill="1" applyBorder="1" applyAlignment="1" applyProtection="1">
      <alignment horizontal="right"/>
    </xf>
    <xf numFmtId="3" fontId="6" fillId="2" borderId="0" xfId="0" applyNumberFormat="1" applyFont="1" applyFill="1" applyBorder="1" applyAlignment="1" applyProtection="1"/>
    <xf numFmtId="4" fontId="5" fillId="2" borderId="0" xfId="0" applyNumberFormat="1" applyFont="1" applyFill="1" applyBorder="1" applyAlignment="1" applyProtection="1">
      <alignment horizontal="center"/>
    </xf>
    <xf numFmtId="3" fontId="3" fillId="2" borderId="0" xfId="0" applyNumberFormat="1" applyFont="1" applyFill="1" applyBorder="1" applyAlignment="1" applyProtection="1"/>
    <xf numFmtId="0" fontId="3" fillId="2" borderId="0" xfId="0" applyFont="1" applyFill="1" applyBorder="1" applyAlignment="1" applyProtection="1">
      <alignment horizontal="right"/>
    </xf>
    <xf numFmtId="0" fontId="12" fillId="2" borderId="21" xfId="0" applyFont="1" applyFill="1" applyBorder="1" applyAlignment="1" applyProtection="1">
      <alignment horizontal="right"/>
    </xf>
    <xf numFmtId="0" fontId="6" fillId="2" borderId="20" xfId="0" applyFont="1" applyFill="1" applyBorder="1" applyAlignment="1" applyProtection="1">
      <alignment horizontal="center"/>
    </xf>
    <xf numFmtId="0" fontId="3" fillId="2" borderId="22" xfId="0" applyFont="1" applyFill="1" applyBorder="1" applyAlignment="1" applyProtection="1">
      <alignment horizontal="center"/>
    </xf>
    <xf numFmtId="0" fontId="3" fillId="2" borderId="4" xfId="0" applyFont="1" applyFill="1" applyBorder="1" applyProtection="1"/>
    <xf numFmtId="4" fontId="5" fillId="2" borderId="4" xfId="0" applyNumberFormat="1" applyFont="1" applyFill="1" applyBorder="1" applyAlignment="1" applyProtection="1"/>
    <xf numFmtId="0" fontId="12" fillId="2" borderId="4" xfId="0" applyFont="1" applyFill="1" applyBorder="1" applyAlignment="1" applyProtection="1">
      <alignment horizontal="right"/>
    </xf>
    <xf numFmtId="3" fontId="5" fillId="2" borderId="4" xfId="0" applyNumberFormat="1" applyFont="1" applyFill="1" applyBorder="1" applyAlignment="1" applyProtection="1"/>
    <xf numFmtId="4" fontId="3" fillId="2" borderId="4" xfId="0" applyNumberFormat="1" applyFont="1" applyFill="1" applyBorder="1" applyAlignment="1" applyProtection="1"/>
    <xf numFmtId="4" fontId="3" fillId="2" borderId="23" xfId="0" applyNumberFormat="1" applyFont="1" applyFill="1" applyBorder="1" applyAlignment="1" applyProtection="1"/>
    <xf numFmtId="3" fontId="5" fillId="2" borderId="0" xfId="0" applyNumberFormat="1" applyFont="1" applyFill="1" applyBorder="1" applyAlignment="1" applyProtection="1"/>
    <xf numFmtId="0" fontId="4" fillId="2" borderId="0" xfId="0" applyFont="1" applyFill="1" applyProtection="1"/>
    <xf numFmtId="3" fontId="4" fillId="2" borderId="0" xfId="0" applyNumberFormat="1" applyFont="1" applyFill="1" applyBorder="1" applyAlignment="1" applyProtection="1"/>
    <xf numFmtId="4" fontId="11" fillId="2" borderId="0" xfId="0" applyNumberFormat="1" applyFont="1" applyFill="1" applyBorder="1" applyAlignment="1" applyProtection="1">
      <alignment horizontal="right"/>
    </xf>
    <xf numFmtId="4" fontId="5" fillId="2" borderId="0" xfId="0" applyNumberFormat="1" applyFont="1" applyFill="1" applyBorder="1" applyAlignment="1" applyProtection="1">
      <alignment horizontal="left" wrapText="1"/>
    </xf>
    <xf numFmtId="0" fontId="5" fillId="2" borderId="0" xfId="0" applyFont="1" applyFill="1" applyAlignment="1" applyProtection="1">
      <alignment horizontal="left" wrapText="1"/>
    </xf>
    <xf numFmtId="4" fontId="5" fillId="2" borderId="0" xfId="0" applyNumberFormat="1" applyFont="1" applyFill="1" applyAlignment="1" applyProtection="1">
      <alignment horizontal="left" wrapText="1"/>
    </xf>
    <xf numFmtId="3" fontId="5" fillId="2" borderId="0" xfId="0" applyNumberFormat="1" applyFont="1" applyFill="1" applyAlignment="1" applyProtection="1">
      <alignment horizontal="left" wrapText="1"/>
    </xf>
    <xf numFmtId="0" fontId="11" fillId="2" borderId="0" xfId="0" applyFont="1" applyFill="1" applyBorder="1" applyAlignment="1" applyProtection="1">
      <alignment horizontal="left"/>
    </xf>
    <xf numFmtId="0" fontId="19" fillId="2" borderId="26" xfId="0" applyFont="1" applyFill="1" applyBorder="1" applyAlignment="1" applyProtection="1">
      <alignment horizontal="right"/>
    </xf>
    <xf numFmtId="0" fontId="5" fillId="2" borderId="26" xfId="0" applyFont="1" applyFill="1" applyBorder="1" applyAlignment="1" applyProtection="1">
      <alignment horizontal="right"/>
    </xf>
    <xf numFmtId="17" fontId="25" fillId="2" borderId="28" xfId="0" applyNumberFormat="1" applyFont="1" applyFill="1" applyBorder="1"/>
    <xf numFmtId="0" fontId="25" fillId="2" borderId="26" xfId="0" applyFont="1" applyFill="1" applyBorder="1"/>
    <xf numFmtId="0" fontId="25" fillId="2" borderId="29" xfId="0" applyFont="1" applyFill="1" applyBorder="1"/>
    <xf numFmtId="0" fontId="23" fillId="2" borderId="30" xfId="0" applyFont="1" applyFill="1" applyBorder="1" applyAlignment="1"/>
    <xf numFmtId="0" fontId="28" fillId="2" borderId="31" xfId="0" applyFont="1" applyFill="1" applyBorder="1"/>
    <xf numFmtId="2" fontId="2" fillId="2" borderId="0" xfId="0" applyNumberFormat="1" applyFont="1" applyFill="1" applyAlignment="1"/>
    <xf numFmtId="0" fontId="2" fillId="2" borderId="0" xfId="0" applyFont="1" applyFill="1" applyAlignment="1">
      <alignment horizontal="center"/>
    </xf>
    <xf numFmtId="17" fontId="25" fillId="2" borderId="32" xfId="0" applyNumberFormat="1" applyFont="1" applyFill="1" applyBorder="1" applyAlignment="1">
      <alignment horizontal="center"/>
    </xf>
    <xf numFmtId="0" fontId="25" fillId="2" borderId="27" xfId="0" applyFont="1" applyFill="1" applyBorder="1" applyAlignment="1">
      <alignment horizontal="center"/>
    </xf>
    <xf numFmtId="0" fontId="28" fillId="2" borderId="2" xfId="0" applyFont="1" applyFill="1" applyBorder="1" applyAlignment="1">
      <alignment horizontal="center"/>
    </xf>
    <xf numFmtId="10" fontId="28" fillId="2" borderId="33" xfId="0" applyNumberFormat="1" applyFont="1" applyFill="1" applyBorder="1" applyAlignment="1">
      <alignment horizontal="center"/>
    </xf>
    <xf numFmtId="0" fontId="29" fillId="2" borderId="0" xfId="0" applyFont="1" applyFill="1"/>
    <xf numFmtId="164" fontId="29" fillId="2" borderId="0" xfId="0" applyNumberFormat="1" applyFont="1" applyFill="1"/>
    <xf numFmtId="9" fontId="29" fillId="2" borderId="0" xfId="0" applyNumberFormat="1" applyFont="1" applyFill="1"/>
    <xf numFmtId="0" fontId="29" fillId="2" borderId="0" xfId="0" applyFont="1" applyFill="1" applyBorder="1"/>
    <xf numFmtId="0" fontId="18" fillId="2" borderId="0" xfId="0" applyFont="1" applyFill="1" applyBorder="1" applyAlignment="1" applyProtection="1">
      <alignment horizontal="right" vertical="center"/>
    </xf>
    <xf numFmtId="0" fontId="7" fillId="2" borderId="36" xfId="0" applyFont="1" applyFill="1" applyBorder="1" applyAlignment="1" applyProtection="1">
      <alignment horizontal="left"/>
    </xf>
    <xf numFmtId="3" fontId="2" fillId="2" borderId="9" xfId="0" applyNumberFormat="1" applyFont="1" applyFill="1" applyBorder="1" applyAlignment="1">
      <alignment horizontal="right" vertical="center"/>
    </xf>
    <xf numFmtId="4" fontId="8" fillId="2" borderId="9" xfId="0" applyNumberFormat="1" applyFont="1" applyFill="1" applyBorder="1" applyAlignment="1">
      <alignment horizontal="center" vertical="center"/>
    </xf>
    <xf numFmtId="3" fontId="2" fillId="2" borderId="27" xfId="0" applyNumberFormat="1" applyFont="1" applyFill="1" applyBorder="1" applyAlignment="1">
      <alignment horizontal="right" vertical="center"/>
    </xf>
    <xf numFmtId="10" fontId="22" fillId="3" borderId="35" xfId="0" applyNumberFormat="1" applyFont="1" applyFill="1" applyBorder="1" applyAlignment="1" applyProtection="1">
      <alignment horizontal="center" vertical="center"/>
      <protection locked="0"/>
    </xf>
    <xf numFmtId="0" fontId="18" fillId="2" borderId="0" xfId="0" applyFont="1" applyFill="1" applyBorder="1" applyAlignment="1" applyProtection="1">
      <alignment horizontal="right" vertical="center"/>
    </xf>
    <xf numFmtId="0" fontId="19" fillId="2" borderId="0" xfId="0" applyFont="1" applyFill="1" applyBorder="1" applyAlignment="1" applyProtection="1">
      <alignment horizontal="right"/>
    </xf>
    <xf numFmtId="0" fontId="5" fillId="2" borderId="0" xfId="0" applyFont="1" applyFill="1" applyBorder="1" applyAlignment="1" applyProtection="1">
      <alignment horizontal="right"/>
    </xf>
    <xf numFmtId="0" fontId="0" fillId="0" borderId="0" xfId="0" applyBorder="1" applyAlignment="1">
      <alignment vertical="top" wrapText="1"/>
    </xf>
    <xf numFmtId="0" fontId="19" fillId="2" borderId="7" xfId="0" applyFont="1" applyFill="1" applyBorder="1" applyAlignment="1" applyProtection="1">
      <alignment horizontal="right"/>
    </xf>
    <xf numFmtId="0" fontId="5" fillId="2" borderId="7" xfId="0" applyFont="1" applyFill="1" applyBorder="1" applyAlignment="1" applyProtection="1">
      <alignment horizontal="right"/>
    </xf>
    <xf numFmtId="15" fontId="1" fillId="6" borderId="25" xfId="0" applyNumberFormat="1" applyFont="1" applyFill="1" applyBorder="1" applyAlignment="1" applyProtection="1">
      <alignment horizontal="center" vertical="center"/>
      <protection locked="0"/>
    </xf>
    <xf numFmtId="2" fontId="1" fillId="6" borderId="25" xfId="0" applyNumberFormat="1" applyFont="1" applyFill="1" applyBorder="1" applyAlignment="1" applyProtection="1">
      <alignment horizontal="center" vertical="center"/>
      <protection locked="0"/>
    </xf>
    <xf numFmtId="0" fontId="2" fillId="5" borderId="0" xfId="0" applyFont="1" applyFill="1" applyAlignment="1" applyProtection="1"/>
    <xf numFmtId="0" fontId="2" fillId="4" borderId="0" xfId="0" applyFont="1" applyFill="1" applyAlignment="1" applyProtection="1"/>
    <xf numFmtId="0" fontId="9" fillId="4" borderId="0" xfId="0" applyFont="1" applyFill="1" applyBorder="1" applyAlignment="1" applyProtection="1">
      <alignment horizontal="left"/>
    </xf>
    <xf numFmtId="0" fontId="20" fillId="2" borderId="0" xfId="0" applyFont="1" applyFill="1" applyBorder="1" applyAlignment="1" applyProtection="1">
      <alignment horizontal="center"/>
    </xf>
    <xf numFmtId="0" fontId="9" fillId="2" borderId="0" xfId="0" applyFont="1" applyFill="1" applyBorder="1" applyAlignment="1" applyProtection="1">
      <alignment horizontal="left"/>
    </xf>
    <xf numFmtId="0" fontId="10" fillId="4" borderId="27" xfId="0" applyFont="1" applyFill="1" applyBorder="1" applyAlignment="1" applyProtection="1">
      <alignment horizontal="center"/>
    </xf>
    <xf numFmtId="0" fontId="0" fillId="0" borderId="0" xfId="0" applyBorder="1" applyAlignment="1" applyProtection="1"/>
    <xf numFmtId="0" fontId="10" fillId="2" borderId="5" xfId="0" applyFont="1" applyFill="1" applyBorder="1" applyAlignment="1" applyProtection="1">
      <alignment horizontal="center"/>
    </xf>
    <xf numFmtId="0" fontId="10" fillId="4" borderId="0" xfId="0" applyFon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left"/>
    </xf>
    <xf numFmtId="0" fontId="5" fillId="2" borderId="0" xfId="0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0" fillId="5" borderId="27" xfId="0" applyFill="1" applyBorder="1" applyAlignment="1" applyProtection="1">
      <alignment horizontal="center" vertical="center"/>
    </xf>
    <xf numFmtId="0" fontId="0" fillId="5" borderId="0" xfId="0" applyFill="1" applyBorder="1" applyAlignment="1" applyProtection="1"/>
    <xf numFmtId="4" fontId="11" fillId="2" borderId="16" xfId="0" applyNumberFormat="1" applyFont="1" applyFill="1" applyBorder="1" applyAlignment="1" applyProtection="1">
      <alignment horizontal="center" wrapText="1"/>
    </xf>
    <xf numFmtId="4" fontId="16" fillId="2" borderId="1" xfId="0" applyNumberFormat="1" applyFont="1" applyFill="1" applyBorder="1" applyAlignment="1" applyProtection="1">
      <alignment horizontal="center"/>
    </xf>
    <xf numFmtId="2" fontId="12" fillId="2" borderId="0" xfId="0" applyNumberFormat="1" applyFont="1" applyFill="1" applyBorder="1" applyAlignment="1" applyProtection="1">
      <alignment horizontal="center"/>
    </xf>
    <xf numFmtId="0" fontId="5" fillId="2" borderId="20" xfId="0" applyFont="1" applyFill="1" applyBorder="1" applyAlignment="1" applyProtection="1">
      <alignment horizontal="left"/>
    </xf>
    <xf numFmtId="3" fontId="6" fillId="2" borderId="0" xfId="0" applyNumberFormat="1" applyFont="1" applyFill="1" applyBorder="1" applyAlignment="1" applyProtection="1">
      <alignment horizontal="right" vertical="center"/>
    </xf>
    <xf numFmtId="0" fontId="12" fillId="5" borderId="42" xfId="0" applyFont="1" applyFill="1" applyBorder="1" applyAlignment="1" applyProtection="1">
      <alignment horizontal="left"/>
    </xf>
    <xf numFmtId="0" fontId="12" fillId="0" borderId="0" xfId="0" applyFont="1" applyAlignment="1" applyProtection="1">
      <alignment horizontal="left"/>
    </xf>
    <xf numFmtId="0" fontId="12" fillId="0" borderId="42" xfId="0" applyFont="1" applyBorder="1" applyAlignment="1" applyProtection="1">
      <alignment horizontal="left"/>
    </xf>
    <xf numFmtId="0" fontId="1" fillId="2" borderId="7" xfId="0" applyFont="1" applyFill="1" applyBorder="1" applyAlignment="1" applyProtection="1">
      <alignment horizontal="left"/>
    </xf>
    <xf numFmtId="0" fontId="0" fillId="0" borderId="7" xfId="0" applyBorder="1" applyAlignment="1" applyProtection="1"/>
    <xf numFmtId="0" fontId="10" fillId="2" borderId="7" xfId="0" applyFont="1" applyFill="1" applyBorder="1" applyAlignment="1" applyProtection="1">
      <alignment horizontal="center"/>
    </xf>
    <xf numFmtId="0" fontId="0" fillId="5" borderId="7" xfId="0" applyFill="1" applyBorder="1" applyAlignment="1" applyProtection="1"/>
    <xf numFmtId="0" fontId="0" fillId="0" borderId="0" xfId="0" applyBorder="1" applyAlignment="1" applyProtection="1">
      <alignment wrapText="1"/>
    </xf>
    <xf numFmtId="0" fontId="6" fillId="5" borderId="3" xfId="0" applyFont="1" applyFill="1" applyBorder="1" applyAlignment="1" applyProtection="1">
      <alignment horizontal="left" indent="1"/>
    </xf>
    <xf numFmtId="9" fontId="5" fillId="0" borderId="14" xfId="0" applyNumberFormat="1" applyFont="1" applyFill="1" applyBorder="1" applyAlignment="1" applyProtection="1">
      <alignment horizontal="right" vertical="center"/>
    </xf>
    <xf numFmtId="0" fontId="6" fillId="5" borderId="0" xfId="0" applyFont="1" applyFill="1" applyBorder="1" applyAlignment="1" applyProtection="1">
      <alignment horizontal="left" indent="1"/>
    </xf>
    <xf numFmtId="0" fontId="0" fillId="5" borderId="0" xfId="0" applyFill="1" applyBorder="1" applyAlignment="1" applyProtection="1">
      <alignment horizontal="left" indent="1"/>
    </xf>
    <xf numFmtId="0" fontId="31" fillId="5" borderId="0" xfId="0" applyFont="1" applyFill="1" applyAlignment="1" applyProtection="1"/>
    <xf numFmtId="0" fontId="31" fillId="0" borderId="0" xfId="0" applyFont="1" applyAlignment="1" applyProtection="1"/>
    <xf numFmtId="0" fontId="6" fillId="5" borderId="7" xfId="0" applyFont="1" applyFill="1" applyBorder="1" applyAlignment="1" applyProtection="1">
      <alignment horizontal="left" indent="1"/>
    </xf>
    <xf numFmtId="0" fontId="0" fillId="5" borderId="7" xfId="0" applyFill="1" applyBorder="1" applyAlignment="1" applyProtection="1">
      <alignment horizontal="left" indent="1"/>
    </xf>
    <xf numFmtId="9" fontId="5" fillId="0" borderId="43" xfId="0" applyNumberFormat="1" applyFont="1" applyFill="1" applyBorder="1" applyAlignment="1" applyProtection="1">
      <alignment horizontal="right" vertical="center"/>
    </xf>
    <xf numFmtId="9" fontId="5" fillId="0" borderId="13" xfId="0" applyNumberFormat="1" applyFont="1" applyFill="1" applyBorder="1" applyAlignment="1" applyProtection="1">
      <alignment horizontal="right" vertical="center"/>
    </xf>
    <xf numFmtId="9" fontId="5" fillId="2" borderId="13" xfId="0" applyNumberFormat="1" applyFont="1" applyFill="1" applyBorder="1" applyAlignment="1" applyProtection="1">
      <alignment horizontal="right" vertical="center"/>
    </xf>
    <xf numFmtId="0" fontId="6" fillId="2" borderId="3" xfId="0" applyFont="1" applyFill="1" applyBorder="1" applyAlignment="1" applyProtection="1">
      <alignment horizontal="left" indent="1"/>
    </xf>
    <xf numFmtId="0" fontId="12" fillId="2" borderId="0" xfId="0" applyFont="1" applyFill="1" applyBorder="1" applyAlignment="1" applyProtection="1">
      <alignment horizontal="left" vertical="top"/>
    </xf>
    <xf numFmtId="0" fontId="3" fillId="2" borderId="24" xfId="0" applyFont="1" applyFill="1" applyBorder="1" applyProtection="1"/>
    <xf numFmtId="0" fontId="3" fillId="2" borderId="13" xfId="0" applyFont="1" applyFill="1" applyBorder="1" applyProtection="1"/>
    <xf numFmtId="15" fontId="5" fillId="0" borderId="0" xfId="0" applyNumberFormat="1" applyFont="1" applyFill="1" applyBorder="1" applyAlignment="1" applyProtection="1">
      <alignment horizontal="center" vertical="center"/>
    </xf>
    <xf numFmtId="3" fontId="6" fillId="2" borderId="0" xfId="0" applyNumberFormat="1" applyFont="1" applyFill="1" applyBorder="1" applyAlignment="1" applyProtection="1">
      <alignment horizontal="right" vertical="center"/>
    </xf>
    <xf numFmtId="4" fontId="11" fillId="2" borderId="16" xfId="0" applyNumberFormat="1" applyFont="1" applyFill="1" applyBorder="1" applyAlignment="1" applyProtection="1">
      <alignment horizontal="center" wrapText="1"/>
    </xf>
    <xf numFmtId="4" fontId="16" fillId="2" borderId="1" xfId="0" applyNumberFormat="1" applyFont="1" applyFill="1" applyBorder="1" applyAlignment="1" applyProtection="1">
      <alignment horizontal="center"/>
    </xf>
    <xf numFmtId="0" fontId="10" fillId="2" borderId="5" xfId="0" applyFont="1" applyFill="1" applyBorder="1" applyAlignment="1" applyProtection="1">
      <alignment horizontal="center"/>
    </xf>
    <xf numFmtId="0" fontId="18" fillId="2" borderId="0" xfId="0" applyFont="1" applyFill="1" applyBorder="1" applyAlignment="1" applyProtection="1">
      <alignment horizontal="right" vertical="center"/>
    </xf>
    <xf numFmtId="0" fontId="0" fillId="0" borderId="0" xfId="0" applyBorder="1" applyAlignment="1" applyProtection="1">
      <alignment vertical="top" wrapText="1"/>
    </xf>
    <xf numFmtId="9" fontId="11" fillId="0" borderId="3" xfId="0" applyNumberFormat="1" applyFont="1" applyFill="1" applyBorder="1" applyAlignment="1" applyProtection="1">
      <alignment horizontal="right" vertical="center"/>
    </xf>
    <xf numFmtId="9" fontId="11" fillId="0" borderId="7" xfId="0" applyNumberFormat="1" applyFont="1" applyFill="1" applyBorder="1" applyAlignment="1" applyProtection="1">
      <alignment horizontal="right" vertical="center"/>
    </xf>
    <xf numFmtId="4" fontId="8" fillId="2" borderId="9" xfId="0" applyNumberFormat="1" applyFont="1" applyFill="1" applyBorder="1" applyAlignment="1" applyProtection="1">
      <alignment horizontal="right" vertical="center"/>
    </xf>
    <xf numFmtId="0" fontId="12" fillId="2" borderId="36" xfId="0" applyFont="1" applyFill="1" applyBorder="1" applyAlignment="1" applyProtection="1">
      <alignment horizontal="left"/>
    </xf>
    <xf numFmtId="3" fontId="6" fillId="2" borderId="3" xfId="0" applyNumberFormat="1" applyFont="1" applyFill="1" applyBorder="1" applyAlignment="1" applyProtection="1">
      <alignment horizontal="right" vertical="center"/>
    </xf>
    <xf numFmtId="4" fontId="8" fillId="2" borderId="11" xfId="0" applyNumberFormat="1" applyFont="1" applyFill="1" applyBorder="1" applyAlignment="1" applyProtection="1">
      <alignment horizontal="right" vertical="center"/>
    </xf>
    <xf numFmtId="0" fontId="12" fillId="2" borderId="0" xfId="0" applyFont="1" applyFill="1" applyBorder="1" applyAlignment="1" applyProtection="1">
      <alignment horizontal="left"/>
    </xf>
    <xf numFmtId="0" fontId="11" fillId="2" borderId="20" xfId="0" applyFont="1" applyFill="1" applyBorder="1" applyAlignment="1" applyProtection="1">
      <alignment horizontal="left"/>
    </xf>
    <xf numFmtId="0" fontId="15" fillId="0" borderId="0" xfId="0" applyFont="1" applyAlignment="1" applyProtection="1">
      <alignment vertical="top" wrapText="1"/>
    </xf>
    <xf numFmtId="0" fontId="15" fillId="5" borderId="7" xfId="0" applyFont="1" applyFill="1" applyBorder="1" applyAlignment="1" applyProtection="1">
      <alignment vertical="top" wrapText="1"/>
    </xf>
    <xf numFmtId="9" fontId="11" fillId="0" borderId="0" xfId="0" applyNumberFormat="1" applyFont="1" applyFill="1" applyBorder="1" applyAlignment="1" applyProtection="1">
      <alignment horizontal="right" vertical="center"/>
    </xf>
    <xf numFmtId="4" fontId="8" fillId="2" borderId="0" xfId="0" applyNumberFormat="1" applyFont="1" applyFill="1" applyBorder="1" applyAlignment="1" applyProtection="1">
      <alignment horizontal="right" vertical="center"/>
    </xf>
    <xf numFmtId="44" fontId="6" fillId="2" borderId="0" xfId="1" applyFont="1" applyFill="1" applyBorder="1" applyAlignment="1" applyProtection="1">
      <alignment horizontal="right" vertical="center"/>
    </xf>
    <xf numFmtId="0" fontId="6" fillId="0" borderId="0" xfId="0" applyFont="1" applyBorder="1" applyAlignment="1" applyProtection="1">
      <alignment horizontal="right" vertical="center"/>
    </xf>
    <xf numFmtId="0" fontId="15" fillId="5" borderId="0" xfId="0" applyFont="1" applyFill="1" applyBorder="1" applyAlignment="1" applyProtection="1">
      <alignment vertical="top"/>
    </xf>
    <xf numFmtId="4" fontId="8" fillId="0" borderId="0" xfId="0" applyNumberFormat="1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right"/>
    </xf>
    <xf numFmtId="0" fontId="11" fillId="5" borderId="0" xfId="0" applyFont="1" applyFill="1" applyBorder="1" applyAlignment="1" applyProtection="1">
      <alignment horizontal="right"/>
    </xf>
    <xf numFmtId="0" fontId="4" fillId="2" borderId="0" xfId="0" applyFont="1" applyFill="1" applyBorder="1" applyAlignment="1" applyProtection="1">
      <alignment horizontal="left"/>
    </xf>
    <xf numFmtId="3" fontId="6" fillId="2" borderId="3" xfId="0" applyNumberFormat="1" applyFont="1" applyFill="1" applyBorder="1" applyAlignment="1" applyProtection="1">
      <alignment horizontal="right" vertical="center"/>
    </xf>
    <xf numFmtId="4" fontId="8" fillId="2" borderId="9" xfId="0" applyNumberFormat="1" applyFont="1" applyFill="1" applyBorder="1" applyAlignment="1" applyProtection="1">
      <alignment horizontal="right" vertical="center"/>
    </xf>
    <xf numFmtId="0" fontId="12" fillId="2" borderId="0" xfId="0" applyFont="1" applyFill="1" applyBorder="1" applyAlignment="1" applyProtection="1"/>
    <xf numFmtId="3" fontId="3" fillId="2" borderId="0" xfId="0" applyNumberFormat="1" applyFont="1" applyFill="1" applyAlignment="1" applyProtection="1"/>
    <xf numFmtId="0" fontId="0" fillId="0" borderId="12" xfId="0" applyBorder="1" applyAlignment="1" applyProtection="1">
      <alignment vertical="top" wrapText="1"/>
    </xf>
    <xf numFmtId="49" fontId="1" fillId="2" borderId="0" xfId="0" applyNumberFormat="1" applyFont="1" applyFill="1" applyBorder="1" applyAlignment="1" applyProtection="1">
      <alignment horizontal="left"/>
    </xf>
    <xf numFmtId="49" fontId="1" fillId="2" borderId="0" xfId="0" applyNumberFormat="1" applyFont="1" applyFill="1" applyBorder="1" applyAlignment="1" applyProtection="1">
      <alignment horizontal="right"/>
    </xf>
    <xf numFmtId="165" fontId="6" fillId="7" borderId="3" xfId="0" applyNumberFormat="1" applyFont="1" applyFill="1" applyBorder="1" applyAlignment="1" applyProtection="1">
      <alignment horizontal="center"/>
      <protection locked="0"/>
    </xf>
    <xf numFmtId="1" fontId="1" fillId="7" borderId="3" xfId="0" applyNumberFormat="1" applyFont="1" applyFill="1" applyBorder="1" applyAlignment="1" applyProtection="1">
      <alignment horizontal="center"/>
      <protection locked="0"/>
    </xf>
    <xf numFmtId="49" fontId="1" fillId="0" borderId="0" xfId="0" applyNumberFormat="1" applyFont="1" applyFill="1" applyBorder="1" applyAlignment="1" applyProtection="1">
      <alignment horizontal="left"/>
    </xf>
    <xf numFmtId="49" fontId="1" fillId="5" borderId="0" xfId="0" applyNumberFormat="1" applyFont="1" applyFill="1" applyBorder="1" applyAlignment="1" applyProtection="1">
      <alignment horizontal="left"/>
    </xf>
    <xf numFmtId="49" fontId="1" fillId="5" borderId="0" xfId="0" applyNumberFormat="1" applyFont="1" applyFill="1" applyBorder="1" applyAlignment="1" applyProtection="1">
      <alignment horizontal="right"/>
    </xf>
    <xf numFmtId="0" fontId="2" fillId="5" borderId="0" xfId="0" applyFont="1" applyFill="1" applyAlignment="1"/>
    <xf numFmtId="0" fontId="2" fillId="5" borderId="0" xfId="0" applyFont="1" applyFill="1" applyBorder="1" applyAlignment="1"/>
    <xf numFmtId="165" fontId="1" fillId="5" borderId="0" xfId="0" applyNumberFormat="1" applyFont="1" applyFill="1" applyBorder="1" applyAlignment="1" applyProtection="1"/>
    <xf numFmtId="0" fontId="2" fillId="2" borderId="0" xfId="0" applyFont="1" applyFill="1" applyAlignment="1" applyProtection="1"/>
    <xf numFmtId="0" fontId="2" fillId="2" borderId="0" xfId="0" applyFont="1" applyFill="1" applyAlignment="1" applyProtection="1">
      <alignment horizontal="center"/>
    </xf>
    <xf numFmtId="0" fontId="23" fillId="2" borderId="0" xfId="0" applyFont="1" applyFill="1" applyAlignment="1" applyProtection="1"/>
    <xf numFmtId="2" fontId="1" fillId="0" borderId="0" xfId="0" applyNumberFormat="1" applyFont="1" applyFill="1" applyBorder="1" applyAlignment="1" applyProtection="1">
      <alignment horizontal="center" vertical="center"/>
    </xf>
    <xf numFmtId="0" fontId="9" fillId="5" borderId="0" xfId="0" applyFont="1" applyFill="1" applyBorder="1" applyAlignment="1" applyProtection="1">
      <alignment horizontal="center"/>
    </xf>
    <xf numFmtId="165" fontId="1" fillId="5" borderId="0" xfId="0" applyNumberFormat="1" applyFont="1" applyFill="1" applyBorder="1" applyAlignment="1" applyProtection="1">
      <alignment horizontal="center"/>
    </xf>
    <xf numFmtId="0" fontId="2" fillId="5" borderId="0" xfId="0" applyFont="1" applyFill="1" applyAlignment="1" applyProtection="1">
      <alignment horizontal="center"/>
    </xf>
    <xf numFmtId="0" fontId="23" fillId="5" borderId="0" xfId="0" applyFont="1" applyFill="1" applyAlignment="1" applyProtection="1"/>
    <xf numFmtId="2" fontId="1" fillId="5" borderId="0" xfId="0" applyNumberFormat="1" applyFont="1" applyFill="1" applyBorder="1" applyAlignment="1" applyProtection="1">
      <alignment horizontal="center" vertical="center"/>
    </xf>
    <xf numFmtId="0" fontId="0" fillId="5" borderId="0" xfId="0" applyFill="1" applyBorder="1" applyAlignment="1" applyProtection="1">
      <alignment horizontal="left"/>
    </xf>
    <xf numFmtId="0" fontId="2" fillId="5" borderId="0" xfId="0" applyFont="1" applyFill="1" applyBorder="1" applyAlignment="1" applyProtection="1"/>
    <xf numFmtId="0" fontId="2" fillId="5" borderId="0" xfId="0" applyFont="1" applyFill="1" applyBorder="1" applyAlignment="1" applyProtection="1">
      <alignment horizontal="center"/>
    </xf>
    <xf numFmtId="0" fontId="23" fillId="5" borderId="0" xfId="0" applyFont="1" applyFill="1" applyBorder="1" applyAlignment="1" applyProtection="1"/>
    <xf numFmtId="0" fontId="1" fillId="5" borderId="0" xfId="0" applyFont="1" applyFill="1" applyBorder="1" applyAlignment="1" applyProtection="1"/>
    <xf numFmtId="0" fontId="1" fillId="5" borderId="0" xfId="0" quotePrefix="1" applyFont="1" applyFill="1" applyBorder="1" applyAlignment="1" applyProtection="1">
      <alignment horizontal="right"/>
    </xf>
    <xf numFmtId="4" fontId="2" fillId="2" borderId="0" xfId="0" applyNumberFormat="1" applyFont="1" applyFill="1" applyAlignment="1" applyProtection="1"/>
    <xf numFmtId="0" fontId="12" fillId="2" borderId="0" xfId="0" applyFont="1" applyFill="1" applyAlignment="1" applyProtection="1">
      <alignment horizontal="center"/>
    </xf>
    <xf numFmtId="0" fontId="21" fillId="0" borderId="46" xfId="0" applyFont="1" applyFill="1" applyBorder="1" applyAlignment="1" applyProtection="1">
      <alignment horizontal="left"/>
    </xf>
    <xf numFmtId="0" fontId="0" fillId="0" borderId="24" xfId="0" applyBorder="1" applyAlignment="1" applyProtection="1">
      <alignment vertical="top" wrapText="1"/>
    </xf>
    <xf numFmtId="0" fontId="1" fillId="2" borderId="0" xfId="0" applyFont="1" applyFill="1" applyAlignment="1" applyProtection="1">
      <alignment horizontal="left"/>
    </xf>
    <xf numFmtId="0" fontId="3" fillId="2" borderId="3" xfId="0" applyFont="1" applyFill="1" applyBorder="1" applyProtection="1"/>
    <xf numFmtId="4" fontId="3" fillId="2" borderId="3" xfId="0" applyNumberFormat="1" applyFont="1" applyFill="1" applyBorder="1" applyAlignment="1" applyProtection="1"/>
    <xf numFmtId="2" fontId="12" fillId="2" borderId="47" xfId="0" applyNumberFormat="1" applyFont="1" applyFill="1" applyBorder="1" applyAlignment="1" applyProtection="1">
      <alignment horizontal="center"/>
    </xf>
    <xf numFmtId="4" fontId="4" fillId="2" borderId="1" xfId="0" applyNumberFormat="1" applyFont="1" applyFill="1" applyBorder="1" applyAlignment="1" applyProtection="1">
      <alignment horizontal="right" vertical="center"/>
    </xf>
    <xf numFmtId="0" fontId="0" fillId="0" borderId="1" xfId="0" applyBorder="1" applyAlignment="1" applyProtection="1">
      <alignment horizontal="right" vertical="center"/>
    </xf>
    <xf numFmtId="3" fontId="2" fillId="2" borderId="27" xfId="0" applyNumberFormat="1" applyFont="1" applyFill="1" applyBorder="1" applyAlignment="1">
      <alignment horizontal="right" vertical="center"/>
    </xf>
    <xf numFmtId="4" fontId="8" fillId="2" borderId="9" xfId="0" applyNumberFormat="1" applyFont="1" applyFill="1" applyBorder="1" applyAlignment="1">
      <alignment horizontal="center" vertical="center"/>
    </xf>
    <xf numFmtId="4" fontId="5" fillId="6" borderId="34" xfId="0" applyNumberFormat="1" applyFont="1" applyFill="1" applyBorder="1" applyAlignment="1" applyProtection="1">
      <alignment horizontal="center" vertical="center"/>
      <protection locked="0"/>
    </xf>
    <xf numFmtId="4" fontId="5" fillId="6" borderId="35" xfId="0" applyNumberFormat="1" applyFont="1" applyFill="1" applyBorder="1" applyAlignment="1" applyProtection="1">
      <alignment horizontal="center" vertical="center"/>
      <protection locked="0"/>
    </xf>
    <xf numFmtId="3" fontId="2" fillId="2" borderId="9" xfId="0" applyNumberFormat="1" applyFont="1" applyFill="1" applyBorder="1" applyAlignment="1">
      <alignment horizontal="right" vertical="center"/>
    </xf>
    <xf numFmtId="10" fontId="22" fillId="3" borderId="34" xfId="0" applyNumberFormat="1" applyFont="1" applyFill="1" applyBorder="1" applyAlignment="1" applyProtection="1">
      <alignment horizontal="center" vertical="center"/>
      <protection locked="0"/>
    </xf>
    <xf numFmtId="10" fontId="22" fillId="3" borderId="35" xfId="0" applyNumberFormat="1" applyFont="1" applyFill="1" applyBorder="1" applyAlignment="1" applyProtection="1">
      <alignment horizontal="center" vertical="center"/>
      <protection locked="0"/>
    </xf>
    <xf numFmtId="44" fontId="6" fillId="2" borderId="44" xfId="1" applyFont="1" applyFill="1" applyBorder="1" applyAlignment="1" applyProtection="1">
      <alignment horizontal="right" vertical="center"/>
    </xf>
    <xf numFmtId="0" fontId="6" fillId="0" borderId="45" xfId="0" applyFont="1" applyBorder="1" applyAlignment="1" applyProtection="1">
      <alignment horizontal="right" vertical="center"/>
    </xf>
    <xf numFmtId="4" fontId="8" fillId="6" borderId="34" xfId="0" applyNumberFormat="1" applyFont="1" applyFill="1" applyBorder="1" applyAlignment="1" applyProtection="1">
      <alignment horizontal="center" vertical="center"/>
      <protection locked="0"/>
    </xf>
    <xf numFmtId="4" fontId="8" fillId="6" borderId="35" xfId="0" applyNumberFormat="1" applyFont="1" applyFill="1" applyBorder="1" applyAlignment="1" applyProtection="1">
      <alignment horizontal="center" vertical="center"/>
      <protection locked="0"/>
    </xf>
    <xf numFmtId="4" fontId="16" fillId="2" borderId="1" xfId="0" applyNumberFormat="1" applyFont="1" applyFill="1" applyBorder="1" applyAlignment="1" applyProtection="1">
      <alignment horizontal="center"/>
    </xf>
    <xf numFmtId="0" fontId="10" fillId="6" borderId="30" xfId="0" applyFont="1" applyFill="1" applyBorder="1" applyAlignment="1" applyProtection="1">
      <alignment horizontal="left"/>
      <protection locked="0"/>
    </xf>
    <xf numFmtId="0" fontId="0" fillId="6" borderId="31" xfId="0" applyFill="1" applyBorder="1" applyAlignment="1" applyProtection="1">
      <protection locked="0"/>
    </xf>
    <xf numFmtId="0" fontId="9" fillId="6" borderId="30" xfId="0" applyFont="1" applyFill="1" applyBorder="1" applyAlignment="1" applyProtection="1">
      <alignment horizontal="center"/>
      <protection locked="0"/>
    </xf>
    <xf numFmtId="0" fontId="9" fillId="6" borderId="33" xfId="0" applyFont="1" applyFill="1" applyBorder="1" applyAlignment="1" applyProtection="1">
      <protection locked="0"/>
    </xf>
    <xf numFmtId="0" fontId="9" fillId="6" borderId="31" xfId="0" applyFont="1" applyFill="1" applyBorder="1" applyAlignment="1" applyProtection="1">
      <protection locked="0"/>
    </xf>
    <xf numFmtId="14" fontId="1" fillId="6" borderId="25" xfId="0" applyNumberFormat="1" applyFont="1" applyFill="1" applyBorder="1" applyAlignment="1" applyProtection="1">
      <alignment horizontal="center" vertical="center"/>
      <protection locked="0"/>
    </xf>
    <xf numFmtId="0" fontId="10" fillId="2" borderId="5" xfId="0" applyFont="1" applyFill="1" applyBorder="1" applyAlignment="1" applyProtection="1">
      <alignment horizontal="center"/>
    </xf>
    <xf numFmtId="0" fontId="0" fillId="0" borderId="5" xfId="0" applyBorder="1" applyAlignment="1" applyProtection="1"/>
    <xf numFmtId="49" fontId="4" fillId="2" borderId="5" xfId="0" applyNumberFormat="1" applyFont="1" applyFill="1" applyBorder="1" applyAlignment="1" applyProtection="1">
      <alignment horizontal="left" vertical="center" wrapText="1"/>
    </xf>
    <xf numFmtId="49" fontId="1" fillId="2" borderId="5" xfId="0" applyNumberFormat="1" applyFont="1" applyFill="1" applyBorder="1" applyAlignment="1" applyProtection="1">
      <alignment horizontal="left" vertical="center" wrapText="1"/>
    </xf>
    <xf numFmtId="0" fontId="0" fillId="0" borderId="5" xfId="0" applyBorder="1" applyAlignment="1" applyProtection="1">
      <alignment wrapText="1"/>
    </xf>
    <xf numFmtId="49" fontId="11" fillId="2" borderId="0" xfId="0" applyNumberFormat="1" applyFont="1" applyFill="1" applyBorder="1" applyAlignment="1" applyProtection="1">
      <alignment horizontal="left" wrapText="1"/>
    </xf>
    <xf numFmtId="49" fontId="5" fillId="2" borderId="0" xfId="0" applyNumberFormat="1" applyFont="1" applyFill="1" applyBorder="1" applyAlignment="1" applyProtection="1">
      <alignment horizontal="left" wrapText="1"/>
    </xf>
    <xf numFmtId="0" fontId="0" fillId="0" borderId="0" xfId="0" applyAlignment="1" applyProtection="1"/>
    <xf numFmtId="0" fontId="1" fillId="2" borderId="0" xfId="0" applyFont="1" applyFill="1" applyBorder="1" applyAlignment="1" applyProtection="1">
      <alignment horizontal="right"/>
    </xf>
    <xf numFmtId="0" fontId="0" fillId="0" borderId="0" xfId="0" applyAlignment="1" applyProtection="1">
      <alignment horizontal="right"/>
    </xf>
    <xf numFmtId="2" fontId="4" fillId="2" borderId="0" xfId="0" applyNumberFormat="1" applyFont="1" applyFill="1" applyBorder="1" applyAlignment="1" applyProtection="1">
      <alignment horizontal="center"/>
    </xf>
    <xf numFmtId="15" fontId="1" fillId="0" borderId="0" xfId="0" applyNumberFormat="1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2" fontId="4" fillId="2" borderId="30" xfId="0" applyNumberFormat="1" applyFont="1" applyFill="1" applyBorder="1" applyAlignment="1" applyProtection="1">
      <alignment horizontal="center"/>
    </xf>
    <xf numFmtId="2" fontId="4" fillId="2" borderId="31" xfId="0" applyNumberFormat="1" applyFont="1" applyFill="1" applyBorder="1" applyAlignment="1" applyProtection="1">
      <alignment horizontal="center"/>
    </xf>
    <xf numFmtId="0" fontId="11" fillId="2" borderId="1" xfId="0" applyFont="1" applyFill="1" applyBorder="1" applyAlignment="1" applyProtection="1">
      <alignment horizontal="right" wrapText="1"/>
    </xf>
    <xf numFmtId="0" fontId="11" fillId="0" borderId="1" xfId="0" applyFont="1" applyBorder="1" applyAlignment="1" applyProtection="1">
      <alignment horizontal="right" wrapText="1"/>
    </xf>
    <xf numFmtId="0" fontId="12" fillId="2" borderId="40" xfId="0" applyFont="1" applyFill="1" applyBorder="1" applyAlignment="1" applyProtection="1">
      <alignment horizontal="left" vertical="center"/>
    </xf>
    <xf numFmtId="0" fontId="12" fillId="2" borderId="41" xfId="0" applyFont="1" applyFill="1" applyBorder="1" applyAlignment="1" applyProtection="1">
      <alignment horizontal="left" vertical="center"/>
    </xf>
    <xf numFmtId="4" fontId="11" fillId="2" borderId="16" xfId="0" applyNumberFormat="1" applyFont="1" applyFill="1" applyBorder="1" applyAlignment="1" applyProtection="1">
      <alignment horizontal="center" wrapText="1"/>
    </xf>
    <xf numFmtId="0" fontId="18" fillId="2" borderId="0" xfId="0" applyFont="1" applyFill="1" applyBorder="1" applyAlignment="1" applyProtection="1">
      <alignment horizontal="right" vertical="center"/>
    </xf>
    <xf numFmtId="0" fontId="2" fillId="2" borderId="1" xfId="0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center"/>
    </xf>
    <xf numFmtId="2" fontId="1" fillId="2" borderId="22" xfId="0" applyNumberFormat="1" applyFont="1" applyFill="1" applyBorder="1" applyAlignment="1" applyProtection="1">
      <alignment horizontal="left" vertical="center"/>
    </xf>
    <xf numFmtId="2" fontId="1" fillId="2" borderId="4" xfId="0" applyNumberFormat="1" applyFont="1" applyFill="1" applyBorder="1" applyAlignment="1" applyProtection="1">
      <alignment horizontal="left" vertical="center"/>
    </xf>
    <xf numFmtId="2" fontId="1" fillId="2" borderId="23" xfId="0" applyNumberFormat="1" applyFont="1" applyFill="1" applyBorder="1" applyAlignment="1" applyProtection="1">
      <alignment horizontal="left" vertical="center"/>
    </xf>
    <xf numFmtId="0" fontId="12" fillId="2" borderId="16" xfId="0" applyFont="1" applyFill="1" applyBorder="1" applyAlignment="1" applyProtection="1">
      <alignment horizontal="left" vertical="top"/>
    </xf>
    <xf numFmtId="0" fontId="0" fillId="0" borderId="16" xfId="0" applyBorder="1" applyAlignment="1" applyProtection="1">
      <alignment horizontal="left"/>
    </xf>
    <xf numFmtId="0" fontId="11" fillId="2" borderId="1" xfId="0" applyFont="1" applyFill="1" applyBorder="1" applyAlignment="1" applyProtection="1">
      <alignment horizontal="center"/>
    </xf>
    <xf numFmtId="0" fontId="33" fillId="2" borderId="40" xfId="0" applyFont="1" applyFill="1" applyBorder="1" applyAlignment="1" applyProtection="1">
      <alignment horizontal="left"/>
    </xf>
    <xf numFmtId="0" fontId="33" fillId="0" borderId="16" xfId="0" applyFont="1" applyBorder="1" applyAlignment="1" applyProtection="1">
      <alignment horizontal="left"/>
    </xf>
    <xf numFmtId="0" fontId="33" fillId="0" borderId="17" xfId="0" applyFont="1" applyBorder="1" applyAlignment="1" applyProtection="1">
      <alignment horizontal="left"/>
    </xf>
    <xf numFmtId="0" fontId="11" fillId="2" borderId="3" xfId="0" applyFont="1" applyFill="1" applyBorder="1" applyAlignment="1" applyProtection="1">
      <alignment horizontal="right"/>
    </xf>
    <xf numFmtId="0" fontId="11" fillId="0" borderId="3" xfId="0" applyFont="1" applyBorder="1" applyAlignment="1" applyProtection="1">
      <alignment horizontal="right"/>
    </xf>
    <xf numFmtId="0" fontId="15" fillId="5" borderId="7" xfId="0" applyFont="1" applyFill="1" applyBorder="1" applyAlignment="1" applyProtection="1">
      <alignment vertical="top" wrapText="1"/>
    </xf>
    <xf numFmtId="0" fontId="15" fillId="0" borderId="0" xfId="0" applyFont="1" applyAlignment="1" applyProtection="1">
      <alignment vertical="top" wrapText="1"/>
    </xf>
    <xf numFmtId="4" fontId="7" fillId="0" borderId="0" xfId="0" applyNumberFormat="1" applyFont="1" applyFill="1" applyBorder="1" applyAlignment="1" applyProtection="1">
      <alignment horizontal="right" vertical="center"/>
    </xf>
    <xf numFmtId="0" fontId="12" fillId="2" borderId="0" xfId="0" applyFont="1" applyFill="1" applyAlignment="1" applyProtection="1">
      <alignment wrapText="1"/>
    </xf>
    <xf numFmtId="0" fontId="12" fillId="0" borderId="0" xfId="0" applyFont="1" applyAlignment="1" applyProtection="1">
      <alignment wrapText="1"/>
    </xf>
    <xf numFmtId="0" fontId="11" fillId="2" borderId="1" xfId="0" applyFont="1" applyFill="1" applyBorder="1" applyAlignment="1" applyProtection="1">
      <alignment horizontal="right"/>
    </xf>
    <xf numFmtId="0" fontId="11" fillId="0" borderId="1" xfId="0" applyFont="1" applyBorder="1" applyAlignment="1" applyProtection="1">
      <alignment horizontal="right"/>
    </xf>
    <xf numFmtId="3" fontId="6" fillId="2" borderId="3" xfId="0" applyNumberFormat="1" applyFont="1" applyFill="1" applyBorder="1" applyAlignment="1" applyProtection="1">
      <alignment horizontal="right" vertical="center"/>
    </xf>
    <xf numFmtId="0" fontId="0" fillId="0" borderId="0" xfId="0" applyAlignment="1" applyProtection="1">
      <alignment horizontal="right" vertical="center"/>
    </xf>
    <xf numFmtId="4" fontId="8" fillId="2" borderId="9" xfId="0" applyNumberFormat="1" applyFont="1" applyFill="1" applyBorder="1" applyAlignment="1" applyProtection="1">
      <alignment horizontal="right" vertical="center"/>
    </xf>
    <xf numFmtId="0" fontId="0" fillId="0" borderId="9" xfId="0" applyBorder="1" applyAlignment="1" applyProtection="1">
      <alignment horizontal="right" vertical="center"/>
    </xf>
    <xf numFmtId="44" fontId="6" fillId="2" borderId="6" xfId="1" applyFont="1" applyFill="1" applyBorder="1" applyAlignment="1" applyProtection="1">
      <alignment horizontal="right" vertical="center"/>
    </xf>
    <xf numFmtId="0" fontId="6" fillId="0" borderId="8" xfId="0" applyFont="1" applyBorder="1" applyAlignment="1" applyProtection="1">
      <alignment horizontal="right" vertical="center"/>
    </xf>
    <xf numFmtId="0" fontId="0" fillId="0" borderId="10" xfId="0" applyBorder="1" applyAlignment="1" applyProtection="1">
      <alignment horizontal="right" vertical="center"/>
    </xf>
    <xf numFmtId="0" fontId="0" fillId="0" borderId="11" xfId="0" applyBorder="1" applyAlignment="1" applyProtection="1">
      <alignment horizontal="right" vertical="center"/>
    </xf>
    <xf numFmtId="0" fontId="0" fillId="0" borderId="48" xfId="0" applyBorder="1" applyAlignment="1" applyProtection="1">
      <alignment horizontal="right" vertical="center"/>
    </xf>
    <xf numFmtId="0" fontId="6" fillId="5" borderId="0" xfId="0" applyFont="1" applyFill="1" applyBorder="1" applyAlignment="1" applyProtection="1">
      <alignment horizontal="left" vertical="top" wrapText="1"/>
    </xf>
    <xf numFmtId="0" fontId="6" fillId="0" borderId="0" xfId="0" applyFont="1" applyBorder="1" applyAlignment="1" applyProtection="1">
      <alignment vertical="top" wrapText="1"/>
    </xf>
    <xf numFmtId="0" fontId="6" fillId="0" borderId="0" xfId="0" applyFont="1" applyAlignment="1" applyProtection="1">
      <alignment vertical="top"/>
    </xf>
    <xf numFmtId="0" fontId="0" fillId="0" borderId="0" xfId="0" applyAlignment="1" applyProtection="1">
      <alignment vertical="top"/>
    </xf>
    <xf numFmtId="0" fontId="0" fillId="5" borderId="0" xfId="0" applyFill="1" applyBorder="1" applyAlignment="1" applyProtection="1">
      <alignment horizontal="left" vertical="top" wrapText="1"/>
    </xf>
    <xf numFmtId="0" fontId="0" fillId="0" borderId="0" xfId="0" applyBorder="1" applyAlignment="1" applyProtection="1">
      <alignment vertical="top" wrapText="1"/>
    </xf>
    <xf numFmtId="9" fontId="31" fillId="5" borderId="3" xfId="0" applyNumberFormat="1" applyFont="1" applyFill="1" applyBorder="1" applyAlignment="1" applyProtection="1"/>
    <xf numFmtId="0" fontId="32" fillId="0" borderId="3" xfId="0" applyFont="1" applyBorder="1" applyAlignment="1" applyProtection="1"/>
    <xf numFmtId="0" fontId="11" fillId="2" borderId="0" xfId="0" applyFont="1" applyFill="1" applyBorder="1" applyAlignment="1" applyProtection="1">
      <alignment vertical="top"/>
    </xf>
    <xf numFmtId="0" fontId="11" fillId="0" borderId="0" xfId="0" applyFont="1" applyAlignment="1" applyProtection="1">
      <alignment vertical="top"/>
    </xf>
    <xf numFmtId="0" fontId="6" fillId="2" borderId="3" xfId="0" applyFont="1" applyFill="1" applyBorder="1" applyAlignment="1" applyProtection="1">
      <alignment horizontal="left" indent="1"/>
    </xf>
    <xf numFmtId="0" fontId="0" fillId="5" borderId="3" xfId="0" applyFill="1" applyBorder="1" applyAlignment="1" applyProtection="1">
      <alignment horizontal="left" indent="1"/>
    </xf>
    <xf numFmtId="0" fontId="6" fillId="5" borderId="3" xfId="0" applyFont="1" applyFill="1" applyBorder="1" applyAlignment="1" applyProtection="1">
      <alignment horizontal="left" indent="1"/>
    </xf>
    <xf numFmtId="49" fontId="1" fillId="2" borderId="5" xfId="0" applyNumberFormat="1" applyFont="1" applyFill="1" applyBorder="1" applyAlignment="1" applyProtection="1">
      <alignment horizontal="left" wrapText="1"/>
    </xf>
    <xf numFmtId="9" fontId="21" fillId="2" borderId="1" xfId="2" applyFont="1" applyFill="1" applyBorder="1" applyAlignment="1" applyProtection="1">
      <alignment horizontal="right"/>
    </xf>
    <xf numFmtId="0" fontId="21" fillId="0" borderId="1" xfId="0" applyFont="1" applyBorder="1" applyAlignment="1" applyProtection="1">
      <alignment horizontal="right"/>
    </xf>
    <xf numFmtId="15" fontId="5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2" fontId="9" fillId="2" borderId="37" xfId="0" applyNumberFormat="1" applyFont="1" applyFill="1" applyBorder="1" applyAlignment="1" applyProtection="1">
      <alignment horizontal="left" vertical="center"/>
    </xf>
    <xf numFmtId="2" fontId="9" fillId="2" borderId="38" xfId="0" applyNumberFormat="1" applyFont="1" applyFill="1" applyBorder="1" applyAlignment="1" applyProtection="1">
      <alignment horizontal="left" vertical="center"/>
    </xf>
    <xf numFmtId="2" fontId="9" fillId="2" borderId="39" xfId="0" applyNumberFormat="1" applyFont="1" applyFill="1" applyBorder="1" applyAlignment="1" applyProtection="1">
      <alignment horizontal="left" vertical="center"/>
    </xf>
    <xf numFmtId="49" fontId="1" fillId="2" borderId="0" xfId="0" applyNumberFormat="1" applyFont="1" applyFill="1" applyBorder="1" applyAlignment="1" applyProtection="1">
      <alignment horizontal="left" vertical="center" wrapText="1"/>
    </xf>
    <xf numFmtId="0" fontId="0" fillId="0" borderId="0" xfId="0" applyBorder="1" applyAlignment="1" applyProtection="1">
      <alignment wrapText="1"/>
    </xf>
    <xf numFmtId="44" fontId="3" fillId="2" borderId="6" xfId="1" applyFont="1" applyFill="1" applyBorder="1" applyAlignment="1" applyProtection="1">
      <alignment horizontal="right" vertical="center"/>
    </xf>
    <xf numFmtId="44" fontId="0" fillId="0" borderId="8" xfId="1" applyFont="1" applyBorder="1" applyAlignment="1" applyProtection="1">
      <alignment horizontal="right" vertical="center"/>
    </xf>
    <xf numFmtId="44" fontId="3" fillId="2" borderId="10" xfId="1" applyFont="1" applyFill="1" applyBorder="1" applyAlignment="1" applyProtection="1">
      <alignment horizontal="right" vertical="center"/>
    </xf>
    <xf numFmtId="44" fontId="0" fillId="0" borderId="11" xfId="1" applyFont="1" applyBorder="1" applyAlignment="1" applyProtection="1">
      <alignment horizontal="right" vertical="center"/>
    </xf>
    <xf numFmtId="0" fontId="0" fillId="0" borderId="3" xfId="0" applyBorder="1" applyProtection="1"/>
    <xf numFmtId="3" fontId="6" fillId="2" borderId="0" xfId="0" applyNumberFormat="1" applyFont="1" applyFill="1" applyBorder="1" applyAlignment="1" applyProtection="1">
      <alignment horizontal="right" vertical="center"/>
    </xf>
    <xf numFmtId="4" fontId="8" fillId="2" borderId="9" xfId="0" applyNumberFormat="1" applyFont="1" applyFill="1" applyBorder="1" applyAlignment="1" applyProtection="1">
      <alignment horizontal="center" vertical="center"/>
    </xf>
    <xf numFmtId="9" fontId="5" fillId="0" borderId="34" xfId="0" applyNumberFormat="1" applyFont="1" applyFill="1" applyBorder="1" applyAlignment="1" applyProtection="1">
      <alignment horizontal="center" vertical="center"/>
    </xf>
    <xf numFmtId="9" fontId="5" fillId="0" borderId="35" xfId="0" applyNumberFormat="1" applyFont="1" applyFill="1" applyBorder="1" applyAlignment="1" applyProtection="1">
      <alignment horizontal="center" vertical="center"/>
    </xf>
    <xf numFmtId="9" fontId="21" fillId="2" borderId="0" xfId="2" applyFont="1" applyFill="1" applyBorder="1" applyAlignment="1" applyProtection="1">
      <alignment horizontal="right"/>
    </xf>
    <xf numFmtId="0" fontId="21" fillId="0" borderId="0" xfId="0" applyFont="1" applyBorder="1" applyAlignment="1" applyProtection="1">
      <alignment horizontal="right"/>
    </xf>
    <xf numFmtId="49" fontId="1" fillId="2" borderId="0" xfId="0" applyNumberFormat="1" applyFont="1" applyFill="1" applyBorder="1" applyAlignment="1" applyProtection="1">
      <alignment horizontal="left"/>
    </xf>
    <xf numFmtId="0" fontId="0" fillId="0" borderId="0" xfId="0" applyBorder="1" applyAlignment="1" applyProtection="1"/>
    <xf numFmtId="14" fontId="3" fillId="2" borderId="0" xfId="0" applyNumberFormat="1" applyFont="1" applyFill="1" applyAlignment="1" applyProtection="1"/>
    <xf numFmtId="0" fontId="3" fillId="2" borderId="0" xfId="0" applyFont="1" applyFill="1" applyAlignment="1" applyProtection="1"/>
    <xf numFmtId="0" fontId="1" fillId="2" borderId="0" xfId="0" applyFont="1" applyFill="1" applyAlignment="1" applyProtection="1">
      <alignment horizontal="center"/>
    </xf>
    <xf numFmtId="0" fontId="3" fillId="2" borderId="0" xfId="0" applyFont="1" applyFill="1" applyAlignment="1" applyProtection="1">
      <alignment horizontal="center"/>
    </xf>
    <xf numFmtId="166" fontId="0" fillId="0" borderId="3" xfId="0" applyNumberFormat="1" applyFill="1" applyBorder="1" applyAlignment="1" applyProtection="1"/>
    <xf numFmtId="49" fontId="1" fillId="2" borderId="0" xfId="0" applyNumberFormat="1" applyFont="1" applyFill="1" applyBorder="1" applyAlignment="1" applyProtection="1">
      <alignment horizontal="left" wrapText="1"/>
    </xf>
    <xf numFmtId="0" fontId="0" fillId="0" borderId="0" xfId="0" applyAlignment="1" applyProtection="1">
      <alignment wrapText="1"/>
    </xf>
    <xf numFmtId="0" fontId="1" fillId="0" borderId="0" xfId="0" applyFont="1" applyBorder="1" applyAlignment="1" applyProtection="1"/>
    <xf numFmtId="49" fontId="1" fillId="7" borderId="3" xfId="0" applyNumberFormat="1" applyFont="1" applyFill="1" applyBorder="1" applyAlignment="1" applyProtection="1">
      <alignment horizontal="left"/>
      <protection locked="0"/>
    </xf>
    <xf numFmtId="0" fontId="0" fillId="7" borderId="3" xfId="0" applyFill="1" applyBorder="1" applyAlignment="1" applyProtection="1">
      <alignment horizontal="left"/>
      <protection locked="0"/>
    </xf>
    <xf numFmtId="0" fontId="0" fillId="0" borderId="3" xfId="0" applyBorder="1" applyAlignment="1" applyProtection="1">
      <protection locked="0"/>
    </xf>
    <xf numFmtId="165" fontId="1" fillId="5" borderId="0" xfId="0" applyNumberFormat="1" applyFont="1" applyFill="1" applyBorder="1" applyAlignment="1" applyProtection="1"/>
    <xf numFmtId="0" fontId="0" fillId="5" borderId="0" xfId="0" applyFill="1" applyBorder="1" applyAlignment="1" applyProtection="1"/>
    <xf numFmtId="0" fontId="6" fillId="5" borderId="0" xfId="0" applyFont="1" applyFill="1" applyBorder="1" applyAlignment="1" applyProtection="1">
      <alignment horizontal="left"/>
    </xf>
    <xf numFmtId="0" fontId="6" fillId="5" borderId="0" xfId="0" applyFont="1" applyFill="1" applyBorder="1" applyAlignment="1" applyProtection="1"/>
    <xf numFmtId="0" fontId="1" fillId="5" borderId="0" xfId="0" applyFont="1" applyFill="1" applyBorder="1" applyAlignment="1" applyProtection="1"/>
    <xf numFmtId="166" fontId="0" fillId="5" borderId="0" xfId="0" applyNumberFormat="1" applyFill="1" applyBorder="1" applyAlignment="1" applyProtection="1">
      <alignment horizontal="left"/>
    </xf>
    <xf numFmtId="0" fontId="0" fillId="5" borderId="0" xfId="0" applyFill="1" applyBorder="1" applyAlignment="1" applyProtection="1">
      <alignment horizontal="left"/>
    </xf>
    <xf numFmtId="0" fontId="0" fillId="5" borderId="3" xfId="0" applyFill="1" applyBorder="1" applyAlignment="1" applyProtection="1"/>
    <xf numFmtId="4" fontId="0" fillId="7" borderId="3" xfId="0" applyNumberFormat="1" applyFill="1" applyBorder="1" applyAlignment="1" applyProtection="1">
      <protection locked="0"/>
    </xf>
    <xf numFmtId="49" fontId="1" fillId="5" borderId="7" xfId="0" applyNumberFormat="1" applyFont="1" applyFill="1" applyBorder="1" applyAlignment="1" applyProtection="1">
      <alignment horizontal="right"/>
    </xf>
    <xf numFmtId="49" fontId="0" fillId="5" borderId="7" xfId="0" applyNumberFormat="1" applyFill="1" applyBorder="1" applyAlignment="1" applyProtection="1">
      <alignment horizontal="right"/>
    </xf>
    <xf numFmtId="4" fontId="4" fillId="5" borderId="5" xfId="0" applyNumberFormat="1" applyFont="1" applyFill="1" applyBorder="1" applyAlignment="1" applyProtection="1"/>
    <xf numFmtId="4" fontId="0" fillId="7" borderId="1" xfId="0" applyNumberFormat="1" applyFill="1" applyBorder="1" applyAlignment="1" applyProtection="1">
      <protection locked="0"/>
    </xf>
    <xf numFmtId="165" fontId="1" fillId="7" borderId="3" xfId="0" applyNumberFormat="1" applyFont="1" applyFill="1" applyBorder="1" applyAlignment="1" applyProtection="1">
      <protection locked="0"/>
    </xf>
    <xf numFmtId="165" fontId="0" fillId="7" borderId="3" xfId="0" applyNumberFormat="1" applyFill="1" applyBorder="1" applyAlignment="1" applyProtection="1">
      <protection locked="0"/>
    </xf>
    <xf numFmtId="0" fontId="0" fillId="5" borderId="0" xfId="0" applyFill="1" applyAlignment="1" applyProtection="1"/>
    <xf numFmtId="0" fontId="9" fillId="7" borderId="3" xfId="0" applyFont="1" applyFill="1" applyBorder="1" applyAlignment="1" applyProtection="1">
      <alignment horizontal="center"/>
      <protection locked="0"/>
    </xf>
    <xf numFmtId="0" fontId="0" fillId="7" borderId="3" xfId="0" applyFill="1" applyBorder="1" applyAlignment="1" applyProtection="1">
      <protection locked="0"/>
    </xf>
    <xf numFmtId="165" fontId="1" fillId="7" borderId="3" xfId="0" applyNumberFormat="1" applyFont="1" applyFill="1" applyBorder="1" applyAlignment="1" applyProtection="1">
      <alignment horizontal="center"/>
      <protection locked="0"/>
    </xf>
    <xf numFmtId="49" fontId="1" fillId="2" borderId="0" xfId="0" applyNumberFormat="1" applyFont="1" applyFill="1" applyBorder="1" applyAlignment="1" applyProtection="1">
      <alignment horizontal="right"/>
    </xf>
    <xf numFmtId="0" fontId="2" fillId="7" borderId="3" xfId="0" applyFont="1" applyFill="1" applyBorder="1" applyAlignment="1" applyProtection="1">
      <protection locked="0"/>
    </xf>
  </cellXfs>
  <cellStyles count="3">
    <cellStyle name="Normale" xfId="0" builtinId="0"/>
    <cellStyle name="Percentuale" xfId="2" builtinId="5"/>
    <cellStyle name="Valuta" xfId="1" builtin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28575</xdr:rowOff>
    </xdr:from>
    <xdr:to>
      <xdr:col>10</xdr:col>
      <xdr:colOff>200025</xdr:colOff>
      <xdr:row>1</xdr:row>
      <xdr:rowOff>28575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647700" y="504825"/>
          <a:ext cx="6029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733425</xdr:rowOff>
    </xdr:from>
    <xdr:to>
      <xdr:col>11</xdr:col>
      <xdr:colOff>0</xdr:colOff>
      <xdr:row>1</xdr:row>
      <xdr:rowOff>200025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4772025" y="476250"/>
          <a:ext cx="1914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r" rtl="0">
            <a:defRPr sz="1000"/>
          </a:pPr>
          <a:r>
            <a:rPr lang="it-IT" sz="1200" b="0" i="1" u="none" strike="noStrike" baseline="0">
              <a:solidFill>
                <a:srgbClr val="000000"/>
              </a:solidFill>
              <a:latin typeface="Arial"/>
              <a:cs typeface="Arial"/>
            </a:rPr>
            <a:t>provincia di Arezzo</a:t>
          </a:r>
        </a:p>
      </xdr:txBody>
    </xdr:sp>
    <xdr:clientData/>
  </xdr:twoCellAnchor>
  <xdr:twoCellAnchor editAs="oneCell">
    <xdr:from>
      <xdr:col>0</xdr:col>
      <xdr:colOff>9526</xdr:colOff>
      <xdr:row>0</xdr:row>
      <xdr:rowOff>18907</xdr:rowOff>
    </xdr:from>
    <xdr:to>
      <xdr:col>1</xdr:col>
      <xdr:colOff>209551</xdr:colOff>
      <xdr:row>1</xdr:row>
      <xdr:rowOff>276224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6" y="18907"/>
          <a:ext cx="571500" cy="73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28575</xdr:rowOff>
    </xdr:from>
    <xdr:to>
      <xdr:col>10</xdr:col>
      <xdr:colOff>200025</xdr:colOff>
      <xdr:row>1</xdr:row>
      <xdr:rowOff>28575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647700" y="504825"/>
          <a:ext cx="6029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733425</xdr:rowOff>
    </xdr:from>
    <xdr:to>
      <xdr:col>11</xdr:col>
      <xdr:colOff>0</xdr:colOff>
      <xdr:row>1</xdr:row>
      <xdr:rowOff>200025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4772025" y="476250"/>
          <a:ext cx="1914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r" rtl="0">
            <a:defRPr sz="1000"/>
          </a:pPr>
          <a:r>
            <a:rPr lang="it-IT" sz="1200" b="0" i="1" u="none" strike="noStrike" baseline="0">
              <a:solidFill>
                <a:srgbClr val="000000"/>
              </a:solidFill>
              <a:latin typeface="Arial"/>
              <a:cs typeface="Arial"/>
            </a:rPr>
            <a:t>provincia di Arezzo</a:t>
          </a:r>
        </a:p>
      </xdr:txBody>
    </xdr:sp>
    <xdr:clientData/>
  </xdr:twoCellAnchor>
  <xdr:twoCellAnchor editAs="oneCell">
    <xdr:from>
      <xdr:col>0</xdr:col>
      <xdr:colOff>9526</xdr:colOff>
      <xdr:row>0</xdr:row>
      <xdr:rowOff>18907</xdr:rowOff>
    </xdr:from>
    <xdr:to>
      <xdr:col>1</xdr:col>
      <xdr:colOff>209551</xdr:colOff>
      <xdr:row>1</xdr:row>
      <xdr:rowOff>276224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6" y="18907"/>
          <a:ext cx="571500" cy="73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28575</xdr:rowOff>
    </xdr:from>
    <xdr:to>
      <xdr:col>10</xdr:col>
      <xdr:colOff>200025</xdr:colOff>
      <xdr:row>1</xdr:row>
      <xdr:rowOff>28575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647700" y="504825"/>
          <a:ext cx="6029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733425</xdr:rowOff>
    </xdr:from>
    <xdr:to>
      <xdr:col>11</xdr:col>
      <xdr:colOff>0</xdr:colOff>
      <xdr:row>1</xdr:row>
      <xdr:rowOff>200025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4772025" y="476250"/>
          <a:ext cx="1914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r" rtl="0">
            <a:defRPr sz="1000"/>
          </a:pPr>
          <a:r>
            <a:rPr lang="it-IT" sz="1200" b="0" i="1" u="none" strike="noStrike" baseline="0">
              <a:solidFill>
                <a:srgbClr val="000000"/>
              </a:solidFill>
              <a:latin typeface="Arial"/>
              <a:cs typeface="Arial"/>
            </a:rPr>
            <a:t>provincia di Arezzo</a:t>
          </a:r>
        </a:p>
      </xdr:txBody>
    </xdr:sp>
    <xdr:clientData/>
  </xdr:twoCellAnchor>
  <xdr:twoCellAnchor editAs="oneCell">
    <xdr:from>
      <xdr:col>0</xdr:col>
      <xdr:colOff>9526</xdr:colOff>
      <xdr:row>0</xdr:row>
      <xdr:rowOff>18907</xdr:rowOff>
    </xdr:from>
    <xdr:to>
      <xdr:col>1</xdr:col>
      <xdr:colOff>209551</xdr:colOff>
      <xdr:row>1</xdr:row>
      <xdr:rowOff>276224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6" y="18907"/>
          <a:ext cx="571500" cy="73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28575</xdr:rowOff>
    </xdr:from>
    <xdr:to>
      <xdr:col>10</xdr:col>
      <xdr:colOff>200025</xdr:colOff>
      <xdr:row>1</xdr:row>
      <xdr:rowOff>28575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647700" y="504825"/>
          <a:ext cx="6029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733425</xdr:rowOff>
    </xdr:from>
    <xdr:to>
      <xdr:col>11</xdr:col>
      <xdr:colOff>0</xdr:colOff>
      <xdr:row>1</xdr:row>
      <xdr:rowOff>200025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4772025" y="476250"/>
          <a:ext cx="1914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r" rtl="0">
            <a:defRPr sz="1000"/>
          </a:pPr>
          <a:r>
            <a:rPr lang="it-IT" sz="1200" b="0" i="1" u="none" strike="noStrike" baseline="0">
              <a:solidFill>
                <a:srgbClr val="000000"/>
              </a:solidFill>
              <a:latin typeface="Arial"/>
              <a:cs typeface="Arial"/>
            </a:rPr>
            <a:t>provincia di Arezzo</a:t>
          </a:r>
        </a:p>
      </xdr:txBody>
    </xdr:sp>
    <xdr:clientData/>
  </xdr:twoCellAnchor>
  <xdr:twoCellAnchor editAs="oneCell">
    <xdr:from>
      <xdr:col>0</xdr:col>
      <xdr:colOff>9526</xdr:colOff>
      <xdr:row>0</xdr:row>
      <xdr:rowOff>18907</xdr:rowOff>
    </xdr:from>
    <xdr:to>
      <xdr:col>1</xdr:col>
      <xdr:colOff>209551</xdr:colOff>
      <xdr:row>1</xdr:row>
      <xdr:rowOff>276224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6" y="18907"/>
          <a:ext cx="571500" cy="73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28575</xdr:rowOff>
    </xdr:from>
    <xdr:to>
      <xdr:col>10</xdr:col>
      <xdr:colOff>200025</xdr:colOff>
      <xdr:row>1</xdr:row>
      <xdr:rowOff>28575</xdr:rowOff>
    </xdr:to>
    <xdr:sp macro="" textlink="">
      <xdr:nvSpPr>
        <xdr:cNvPr id="8288" name="Line 2"/>
        <xdr:cNvSpPr>
          <a:spLocks noChangeShapeType="1"/>
        </xdr:cNvSpPr>
      </xdr:nvSpPr>
      <xdr:spPr bwMode="auto">
        <a:xfrm>
          <a:off x="647700" y="504825"/>
          <a:ext cx="6029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733425</xdr:rowOff>
    </xdr:from>
    <xdr:to>
      <xdr:col>11</xdr:col>
      <xdr:colOff>0</xdr:colOff>
      <xdr:row>1</xdr:row>
      <xdr:rowOff>200025</xdr:rowOff>
    </xdr:to>
    <xdr:sp macro="" textlink="">
      <xdr:nvSpPr>
        <xdr:cNvPr id="8285" name="Text Box 3"/>
        <xdr:cNvSpPr txBox="1">
          <a:spLocks noChangeArrowheads="1"/>
        </xdr:cNvSpPr>
      </xdr:nvSpPr>
      <xdr:spPr bwMode="auto">
        <a:xfrm>
          <a:off x="4543425" y="733425"/>
          <a:ext cx="25241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r" rtl="0">
            <a:defRPr sz="1000"/>
          </a:pPr>
          <a:r>
            <a:rPr lang="it-IT" sz="1200" b="0" i="1" u="none" strike="noStrike" baseline="0">
              <a:solidFill>
                <a:srgbClr val="000000"/>
              </a:solidFill>
              <a:latin typeface="Arial"/>
              <a:cs typeface="Arial"/>
            </a:rPr>
            <a:t>provincia di Arezzo</a:t>
          </a:r>
        </a:p>
      </xdr:txBody>
    </xdr:sp>
    <xdr:clientData/>
  </xdr:twoCellAnchor>
  <xdr:twoCellAnchor editAs="oneCell">
    <xdr:from>
      <xdr:col>0</xdr:col>
      <xdr:colOff>9526</xdr:colOff>
      <xdr:row>0</xdr:row>
      <xdr:rowOff>18907</xdr:rowOff>
    </xdr:from>
    <xdr:to>
      <xdr:col>1</xdr:col>
      <xdr:colOff>209551</xdr:colOff>
      <xdr:row>1</xdr:row>
      <xdr:rowOff>276224</xdr:rowOff>
    </xdr:to>
    <xdr:pic>
      <xdr:nvPicPr>
        <xdr:cNvPr id="829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6" y="18907"/>
          <a:ext cx="571500" cy="73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28575</xdr:rowOff>
    </xdr:from>
    <xdr:to>
      <xdr:col>10</xdr:col>
      <xdr:colOff>200025</xdr:colOff>
      <xdr:row>1</xdr:row>
      <xdr:rowOff>28575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647700" y="504825"/>
          <a:ext cx="6029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733425</xdr:rowOff>
    </xdr:from>
    <xdr:to>
      <xdr:col>11</xdr:col>
      <xdr:colOff>0</xdr:colOff>
      <xdr:row>1</xdr:row>
      <xdr:rowOff>200025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4772025" y="476250"/>
          <a:ext cx="1914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r" rtl="0">
            <a:defRPr sz="1000"/>
          </a:pPr>
          <a:r>
            <a:rPr lang="it-IT" sz="1200" b="0" i="1" u="none" strike="noStrike" baseline="0">
              <a:solidFill>
                <a:srgbClr val="000000"/>
              </a:solidFill>
              <a:latin typeface="Arial"/>
              <a:cs typeface="Arial"/>
            </a:rPr>
            <a:t>provincia di Arezzo</a:t>
          </a:r>
        </a:p>
      </xdr:txBody>
    </xdr:sp>
    <xdr:clientData/>
  </xdr:twoCellAnchor>
  <xdr:twoCellAnchor editAs="oneCell">
    <xdr:from>
      <xdr:col>0</xdr:col>
      <xdr:colOff>9526</xdr:colOff>
      <xdr:row>0</xdr:row>
      <xdr:rowOff>18907</xdr:rowOff>
    </xdr:from>
    <xdr:to>
      <xdr:col>1</xdr:col>
      <xdr:colOff>209551</xdr:colOff>
      <xdr:row>1</xdr:row>
      <xdr:rowOff>276224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6" y="18907"/>
          <a:ext cx="571500" cy="73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28575</xdr:rowOff>
    </xdr:from>
    <xdr:to>
      <xdr:col>10</xdr:col>
      <xdr:colOff>200025</xdr:colOff>
      <xdr:row>1</xdr:row>
      <xdr:rowOff>28575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647700" y="504825"/>
          <a:ext cx="6029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733425</xdr:rowOff>
    </xdr:from>
    <xdr:to>
      <xdr:col>11</xdr:col>
      <xdr:colOff>0</xdr:colOff>
      <xdr:row>1</xdr:row>
      <xdr:rowOff>200025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4772025" y="476250"/>
          <a:ext cx="1914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r" rtl="0">
            <a:defRPr sz="1000"/>
          </a:pPr>
          <a:r>
            <a:rPr lang="it-IT" sz="1200" b="0" i="1" u="none" strike="noStrike" baseline="0">
              <a:solidFill>
                <a:srgbClr val="000000"/>
              </a:solidFill>
              <a:latin typeface="Arial"/>
              <a:cs typeface="Arial"/>
            </a:rPr>
            <a:t>provincia di Arezzo</a:t>
          </a:r>
        </a:p>
      </xdr:txBody>
    </xdr:sp>
    <xdr:clientData/>
  </xdr:twoCellAnchor>
  <xdr:twoCellAnchor editAs="oneCell">
    <xdr:from>
      <xdr:col>0</xdr:col>
      <xdr:colOff>9526</xdr:colOff>
      <xdr:row>0</xdr:row>
      <xdr:rowOff>18907</xdr:rowOff>
    </xdr:from>
    <xdr:to>
      <xdr:col>1</xdr:col>
      <xdr:colOff>209551</xdr:colOff>
      <xdr:row>1</xdr:row>
      <xdr:rowOff>276224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6" y="18907"/>
          <a:ext cx="571500" cy="73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</xdr:row>
      <xdr:rowOff>28575</xdr:rowOff>
    </xdr:from>
    <xdr:to>
      <xdr:col>12</xdr:col>
      <xdr:colOff>542925</xdr:colOff>
      <xdr:row>1</xdr:row>
      <xdr:rowOff>28575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628650" y="504825"/>
          <a:ext cx="6086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0</xdr:row>
      <xdr:rowOff>733425</xdr:rowOff>
    </xdr:from>
    <xdr:to>
      <xdr:col>13</xdr:col>
      <xdr:colOff>0</xdr:colOff>
      <xdr:row>1</xdr:row>
      <xdr:rowOff>200025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4772025" y="476250"/>
          <a:ext cx="1914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r" rtl="0">
            <a:defRPr sz="1000"/>
          </a:pPr>
          <a:r>
            <a:rPr lang="it-IT" sz="1200" b="0" i="1" u="none" strike="noStrike" baseline="0">
              <a:solidFill>
                <a:srgbClr val="000000"/>
              </a:solidFill>
              <a:latin typeface="Arial"/>
              <a:cs typeface="Arial"/>
            </a:rPr>
            <a:t>provincia di Arezzo</a:t>
          </a:r>
        </a:p>
      </xdr:txBody>
    </xdr:sp>
    <xdr:clientData/>
  </xdr:twoCellAnchor>
  <xdr:twoCellAnchor editAs="oneCell">
    <xdr:from>
      <xdr:col>0</xdr:col>
      <xdr:colOff>9526</xdr:colOff>
      <xdr:row>0</xdr:row>
      <xdr:rowOff>18907</xdr:rowOff>
    </xdr:from>
    <xdr:to>
      <xdr:col>1</xdr:col>
      <xdr:colOff>295276</xdr:colOff>
      <xdr:row>1</xdr:row>
      <xdr:rowOff>276224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6" y="18907"/>
          <a:ext cx="571500" cy="73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28575</xdr:rowOff>
    </xdr:from>
    <xdr:to>
      <xdr:col>10</xdr:col>
      <xdr:colOff>200025</xdr:colOff>
      <xdr:row>1</xdr:row>
      <xdr:rowOff>28575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647700" y="504825"/>
          <a:ext cx="6029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733425</xdr:rowOff>
    </xdr:from>
    <xdr:to>
      <xdr:col>11</xdr:col>
      <xdr:colOff>0</xdr:colOff>
      <xdr:row>1</xdr:row>
      <xdr:rowOff>200025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4772025" y="476250"/>
          <a:ext cx="1914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r" rtl="0">
            <a:defRPr sz="1000"/>
          </a:pPr>
          <a:r>
            <a:rPr lang="it-IT" sz="1200" b="0" i="1" u="none" strike="noStrike" baseline="0">
              <a:solidFill>
                <a:srgbClr val="000000"/>
              </a:solidFill>
              <a:latin typeface="Arial"/>
              <a:cs typeface="Arial"/>
            </a:rPr>
            <a:t>provincia di Arezzo</a:t>
          </a:r>
        </a:p>
      </xdr:txBody>
    </xdr:sp>
    <xdr:clientData/>
  </xdr:twoCellAnchor>
  <xdr:twoCellAnchor editAs="oneCell">
    <xdr:from>
      <xdr:col>0</xdr:col>
      <xdr:colOff>9526</xdr:colOff>
      <xdr:row>0</xdr:row>
      <xdr:rowOff>18907</xdr:rowOff>
    </xdr:from>
    <xdr:to>
      <xdr:col>1</xdr:col>
      <xdr:colOff>209551</xdr:colOff>
      <xdr:row>1</xdr:row>
      <xdr:rowOff>276224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6" y="18907"/>
          <a:ext cx="571500" cy="73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28575</xdr:rowOff>
    </xdr:from>
    <xdr:to>
      <xdr:col>10</xdr:col>
      <xdr:colOff>200025</xdr:colOff>
      <xdr:row>1</xdr:row>
      <xdr:rowOff>28575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647700" y="504825"/>
          <a:ext cx="6029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733425</xdr:rowOff>
    </xdr:from>
    <xdr:to>
      <xdr:col>11</xdr:col>
      <xdr:colOff>0</xdr:colOff>
      <xdr:row>1</xdr:row>
      <xdr:rowOff>200025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4772025" y="476250"/>
          <a:ext cx="1914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r" rtl="0">
            <a:defRPr sz="1000"/>
          </a:pPr>
          <a:r>
            <a:rPr lang="it-IT" sz="1200" b="0" i="1" u="none" strike="noStrike" baseline="0">
              <a:solidFill>
                <a:srgbClr val="000000"/>
              </a:solidFill>
              <a:latin typeface="Arial"/>
              <a:cs typeface="Arial"/>
            </a:rPr>
            <a:t>provincia di Arezzo</a:t>
          </a:r>
        </a:p>
      </xdr:txBody>
    </xdr:sp>
    <xdr:clientData/>
  </xdr:twoCellAnchor>
  <xdr:twoCellAnchor editAs="oneCell">
    <xdr:from>
      <xdr:col>0</xdr:col>
      <xdr:colOff>9526</xdr:colOff>
      <xdr:row>0</xdr:row>
      <xdr:rowOff>18907</xdr:rowOff>
    </xdr:from>
    <xdr:to>
      <xdr:col>1</xdr:col>
      <xdr:colOff>209551</xdr:colOff>
      <xdr:row>1</xdr:row>
      <xdr:rowOff>276224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6" y="18907"/>
          <a:ext cx="571500" cy="73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28575</xdr:rowOff>
    </xdr:from>
    <xdr:to>
      <xdr:col>10</xdr:col>
      <xdr:colOff>200025</xdr:colOff>
      <xdr:row>1</xdr:row>
      <xdr:rowOff>28575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647700" y="504825"/>
          <a:ext cx="6029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733425</xdr:rowOff>
    </xdr:from>
    <xdr:to>
      <xdr:col>11</xdr:col>
      <xdr:colOff>0</xdr:colOff>
      <xdr:row>1</xdr:row>
      <xdr:rowOff>200025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4772025" y="476250"/>
          <a:ext cx="1914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r" rtl="0">
            <a:defRPr sz="1000"/>
          </a:pPr>
          <a:r>
            <a:rPr lang="it-IT" sz="1200" b="0" i="1" u="none" strike="noStrike" baseline="0">
              <a:solidFill>
                <a:srgbClr val="000000"/>
              </a:solidFill>
              <a:latin typeface="Arial"/>
              <a:cs typeface="Arial"/>
            </a:rPr>
            <a:t>provincia di Arezzo</a:t>
          </a:r>
        </a:p>
      </xdr:txBody>
    </xdr:sp>
    <xdr:clientData/>
  </xdr:twoCellAnchor>
  <xdr:twoCellAnchor editAs="oneCell">
    <xdr:from>
      <xdr:col>0</xdr:col>
      <xdr:colOff>9526</xdr:colOff>
      <xdr:row>0</xdr:row>
      <xdr:rowOff>18907</xdr:rowOff>
    </xdr:from>
    <xdr:to>
      <xdr:col>1</xdr:col>
      <xdr:colOff>209551</xdr:colOff>
      <xdr:row>1</xdr:row>
      <xdr:rowOff>276224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6" y="18907"/>
          <a:ext cx="571500" cy="73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28575</xdr:rowOff>
    </xdr:from>
    <xdr:to>
      <xdr:col>10</xdr:col>
      <xdr:colOff>200025</xdr:colOff>
      <xdr:row>1</xdr:row>
      <xdr:rowOff>28575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647700" y="504825"/>
          <a:ext cx="6029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733425</xdr:rowOff>
    </xdr:from>
    <xdr:to>
      <xdr:col>11</xdr:col>
      <xdr:colOff>0</xdr:colOff>
      <xdr:row>1</xdr:row>
      <xdr:rowOff>200025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4772025" y="476250"/>
          <a:ext cx="1914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r" rtl="0">
            <a:defRPr sz="1000"/>
          </a:pPr>
          <a:r>
            <a:rPr lang="it-IT" sz="1200" b="0" i="1" u="none" strike="noStrike" baseline="0">
              <a:solidFill>
                <a:srgbClr val="000000"/>
              </a:solidFill>
              <a:latin typeface="Arial"/>
              <a:cs typeface="Arial"/>
            </a:rPr>
            <a:t>provincia di Arezzo</a:t>
          </a:r>
        </a:p>
      </xdr:txBody>
    </xdr:sp>
    <xdr:clientData/>
  </xdr:twoCellAnchor>
  <xdr:twoCellAnchor editAs="oneCell">
    <xdr:from>
      <xdr:col>0</xdr:col>
      <xdr:colOff>9526</xdr:colOff>
      <xdr:row>0</xdr:row>
      <xdr:rowOff>18907</xdr:rowOff>
    </xdr:from>
    <xdr:to>
      <xdr:col>1</xdr:col>
      <xdr:colOff>209551</xdr:colOff>
      <xdr:row>1</xdr:row>
      <xdr:rowOff>276224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6" y="18907"/>
          <a:ext cx="571500" cy="73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28575</xdr:rowOff>
    </xdr:from>
    <xdr:to>
      <xdr:col>10</xdr:col>
      <xdr:colOff>200025</xdr:colOff>
      <xdr:row>1</xdr:row>
      <xdr:rowOff>28575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647700" y="504825"/>
          <a:ext cx="6029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733425</xdr:rowOff>
    </xdr:from>
    <xdr:to>
      <xdr:col>11</xdr:col>
      <xdr:colOff>0</xdr:colOff>
      <xdr:row>1</xdr:row>
      <xdr:rowOff>200025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4772025" y="476250"/>
          <a:ext cx="1914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r" rtl="0">
            <a:defRPr sz="1000"/>
          </a:pPr>
          <a:r>
            <a:rPr lang="it-IT" sz="1200" b="0" i="1" u="none" strike="noStrike" baseline="0">
              <a:solidFill>
                <a:srgbClr val="000000"/>
              </a:solidFill>
              <a:latin typeface="Arial"/>
              <a:cs typeface="Arial"/>
            </a:rPr>
            <a:t>provincia di Arezzo</a:t>
          </a:r>
        </a:p>
      </xdr:txBody>
    </xdr:sp>
    <xdr:clientData/>
  </xdr:twoCellAnchor>
  <xdr:twoCellAnchor editAs="oneCell">
    <xdr:from>
      <xdr:col>0</xdr:col>
      <xdr:colOff>9526</xdr:colOff>
      <xdr:row>0</xdr:row>
      <xdr:rowOff>18907</xdr:rowOff>
    </xdr:from>
    <xdr:to>
      <xdr:col>1</xdr:col>
      <xdr:colOff>209551</xdr:colOff>
      <xdr:row>1</xdr:row>
      <xdr:rowOff>276224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6" y="18907"/>
          <a:ext cx="571500" cy="73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28575</xdr:rowOff>
    </xdr:from>
    <xdr:to>
      <xdr:col>10</xdr:col>
      <xdr:colOff>200025</xdr:colOff>
      <xdr:row>1</xdr:row>
      <xdr:rowOff>28575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647700" y="504825"/>
          <a:ext cx="6029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733425</xdr:rowOff>
    </xdr:from>
    <xdr:to>
      <xdr:col>11</xdr:col>
      <xdr:colOff>0</xdr:colOff>
      <xdr:row>1</xdr:row>
      <xdr:rowOff>200025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4772025" y="476250"/>
          <a:ext cx="1914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r" rtl="0">
            <a:defRPr sz="1000"/>
          </a:pPr>
          <a:r>
            <a:rPr lang="it-IT" sz="1200" b="0" i="1" u="none" strike="noStrike" baseline="0">
              <a:solidFill>
                <a:srgbClr val="000000"/>
              </a:solidFill>
              <a:latin typeface="Arial"/>
              <a:cs typeface="Arial"/>
            </a:rPr>
            <a:t>provincia di Arezzo</a:t>
          </a:r>
        </a:p>
      </xdr:txBody>
    </xdr:sp>
    <xdr:clientData/>
  </xdr:twoCellAnchor>
  <xdr:twoCellAnchor editAs="oneCell">
    <xdr:from>
      <xdr:col>0</xdr:col>
      <xdr:colOff>9526</xdr:colOff>
      <xdr:row>0</xdr:row>
      <xdr:rowOff>18907</xdr:rowOff>
    </xdr:from>
    <xdr:to>
      <xdr:col>1</xdr:col>
      <xdr:colOff>209551</xdr:colOff>
      <xdr:row>1</xdr:row>
      <xdr:rowOff>276224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6" y="18907"/>
          <a:ext cx="571500" cy="73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28575</xdr:rowOff>
    </xdr:from>
    <xdr:to>
      <xdr:col>10</xdr:col>
      <xdr:colOff>200025</xdr:colOff>
      <xdr:row>1</xdr:row>
      <xdr:rowOff>28575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647700" y="504825"/>
          <a:ext cx="6029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733425</xdr:rowOff>
    </xdr:from>
    <xdr:to>
      <xdr:col>11</xdr:col>
      <xdr:colOff>0</xdr:colOff>
      <xdr:row>1</xdr:row>
      <xdr:rowOff>200025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4772025" y="476250"/>
          <a:ext cx="1914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r" rtl="0">
            <a:defRPr sz="1000"/>
          </a:pPr>
          <a:r>
            <a:rPr lang="it-IT" sz="1200" b="0" i="1" u="none" strike="noStrike" baseline="0">
              <a:solidFill>
                <a:srgbClr val="000000"/>
              </a:solidFill>
              <a:latin typeface="Arial"/>
              <a:cs typeface="Arial"/>
            </a:rPr>
            <a:t>provincia di Arezzo</a:t>
          </a:r>
        </a:p>
      </xdr:txBody>
    </xdr:sp>
    <xdr:clientData/>
  </xdr:twoCellAnchor>
  <xdr:twoCellAnchor editAs="oneCell">
    <xdr:from>
      <xdr:col>0</xdr:col>
      <xdr:colOff>9526</xdr:colOff>
      <xdr:row>0</xdr:row>
      <xdr:rowOff>18907</xdr:rowOff>
    </xdr:from>
    <xdr:to>
      <xdr:col>1</xdr:col>
      <xdr:colOff>209551</xdr:colOff>
      <xdr:row>1</xdr:row>
      <xdr:rowOff>276224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6" y="18907"/>
          <a:ext cx="571500" cy="73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28575</xdr:rowOff>
    </xdr:from>
    <xdr:to>
      <xdr:col>10</xdr:col>
      <xdr:colOff>200025</xdr:colOff>
      <xdr:row>1</xdr:row>
      <xdr:rowOff>28575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647700" y="504825"/>
          <a:ext cx="6029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733425</xdr:rowOff>
    </xdr:from>
    <xdr:to>
      <xdr:col>11</xdr:col>
      <xdr:colOff>0</xdr:colOff>
      <xdr:row>1</xdr:row>
      <xdr:rowOff>200025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4772025" y="476250"/>
          <a:ext cx="1914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r" rtl="0">
            <a:defRPr sz="1000"/>
          </a:pPr>
          <a:r>
            <a:rPr lang="it-IT" sz="1200" b="0" i="1" u="none" strike="noStrike" baseline="0">
              <a:solidFill>
                <a:srgbClr val="000000"/>
              </a:solidFill>
              <a:latin typeface="Arial"/>
              <a:cs typeface="Arial"/>
            </a:rPr>
            <a:t>provincia di Arezzo</a:t>
          </a:r>
        </a:p>
      </xdr:txBody>
    </xdr:sp>
    <xdr:clientData/>
  </xdr:twoCellAnchor>
  <xdr:twoCellAnchor editAs="oneCell">
    <xdr:from>
      <xdr:col>0</xdr:col>
      <xdr:colOff>9526</xdr:colOff>
      <xdr:row>0</xdr:row>
      <xdr:rowOff>18907</xdr:rowOff>
    </xdr:from>
    <xdr:to>
      <xdr:col>1</xdr:col>
      <xdr:colOff>209551</xdr:colOff>
      <xdr:row>1</xdr:row>
      <xdr:rowOff>276224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6" y="18907"/>
          <a:ext cx="571500" cy="73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O279"/>
  <sheetViews>
    <sheetView tabSelected="1" zoomScaleNormal="100" zoomScaleSheetLayoutView="100" workbookViewId="0">
      <selection activeCell="B13" sqref="B13:C13"/>
    </sheetView>
  </sheetViews>
  <sheetFormatPr defaultRowHeight="12.75"/>
  <cols>
    <col min="1" max="1" width="5.5703125" style="5" customWidth="1"/>
    <col min="2" max="2" width="36.28515625" style="3" customWidth="1"/>
    <col min="3" max="3" width="10.85546875" style="7" customWidth="1"/>
    <col min="4" max="4" width="5.42578125" style="7" customWidth="1"/>
    <col min="5" max="5" width="10.85546875" style="3" customWidth="1"/>
    <col min="6" max="6" width="2.5703125" style="3" customWidth="1"/>
    <col min="7" max="7" width="3.5703125" style="8" customWidth="1"/>
    <col min="8" max="8" width="7" style="8" customWidth="1"/>
    <col min="9" max="9" width="11.42578125" style="8" customWidth="1"/>
    <col min="10" max="10" width="3.5703125" style="8" customWidth="1"/>
    <col min="11" max="11" width="3.140625" style="8" customWidth="1"/>
    <col min="12" max="12" width="12.7109375" style="3" hidden="1" customWidth="1"/>
    <col min="13" max="13" width="10.7109375" style="3" hidden="1" customWidth="1"/>
    <col min="14" max="14" width="12.7109375" style="3" hidden="1" customWidth="1"/>
    <col min="15" max="15" width="13.85546875" style="5" hidden="1" customWidth="1"/>
    <col min="16" max="17" width="9.140625" style="3" hidden="1" customWidth="1"/>
    <col min="18" max="18" width="24.85546875" style="3" hidden="1" customWidth="1"/>
    <col min="19" max="22" width="9.140625" style="3" hidden="1" customWidth="1"/>
    <col min="23" max="103" width="9.140625" style="3"/>
    <col min="104" max="16384" width="9.140625" style="4"/>
  </cols>
  <sheetData>
    <row r="1" spans="1:119" ht="37.5" customHeight="1">
      <c r="A1" s="263" t="s">
        <v>18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</row>
    <row r="2" spans="1:119" ht="23.25" customHeight="1">
      <c r="A2" s="263"/>
      <c r="B2" s="263"/>
      <c r="C2" s="263"/>
      <c r="D2" s="263"/>
      <c r="E2" s="263"/>
      <c r="F2" s="263"/>
      <c r="G2" s="263"/>
      <c r="H2" s="263"/>
      <c r="I2" s="263"/>
      <c r="J2" s="263"/>
      <c r="K2" s="26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</row>
    <row r="3" spans="1:119" ht="12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</row>
    <row r="4" spans="1:119" ht="9.75" customHeight="1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</row>
    <row r="5" spans="1:119" ht="17.25" customHeight="1">
      <c r="A5" s="264" t="s">
        <v>83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</row>
    <row r="6" spans="1:119" ht="17.25" customHeight="1">
      <c r="A6" s="265" t="s">
        <v>84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</row>
    <row r="7" spans="1:119" ht="9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</row>
    <row r="8" spans="1:119" ht="9" customHeight="1" thickBot="1">
      <c r="A8" s="29"/>
      <c r="B8" s="30"/>
      <c r="C8" s="26"/>
      <c r="D8" s="26"/>
      <c r="E8" s="31"/>
      <c r="F8" s="31"/>
      <c r="G8" s="31"/>
      <c r="H8" s="31"/>
      <c r="I8" s="26"/>
      <c r="J8" s="26"/>
      <c r="K8" s="26"/>
    </row>
    <row r="9" spans="1:119" ht="18.75" customHeight="1">
      <c r="A9" s="272" t="s">
        <v>86</v>
      </c>
      <c r="B9" s="273"/>
      <c r="C9" s="273"/>
      <c r="D9" s="273"/>
      <c r="E9" s="273"/>
      <c r="F9" s="273"/>
      <c r="G9" s="273"/>
      <c r="H9" s="273"/>
      <c r="I9" s="273"/>
      <c r="J9" s="273"/>
      <c r="K9" s="274"/>
    </row>
    <row r="10" spans="1:119" s="1" customFormat="1" ht="18.75" customHeight="1" thickBot="1">
      <c r="A10" s="266" t="s">
        <v>85</v>
      </c>
      <c r="B10" s="267"/>
      <c r="C10" s="267"/>
      <c r="D10" s="267"/>
      <c r="E10" s="267"/>
      <c r="F10" s="267"/>
      <c r="G10" s="267"/>
      <c r="H10" s="267"/>
      <c r="I10" s="267"/>
      <c r="J10" s="267"/>
      <c r="K10" s="268"/>
      <c r="L10" s="2"/>
      <c r="M10" s="2"/>
      <c r="N10" s="2"/>
      <c r="O10" s="94"/>
      <c r="P10" s="2"/>
      <c r="Q10" s="2"/>
      <c r="R10" s="19"/>
      <c r="S10" s="19"/>
      <c r="T10" s="19"/>
      <c r="U10" s="19"/>
      <c r="V10" s="19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</row>
    <row r="11" spans="1:119" s="1" customFormat="1" ht="12.75" customHeight="1">
      <c r="A11" s="269" t="s">
        <v>49</v>
      </c>
      <c r="B11" s="269"/>
      <c r="C11" s="269"/>
      <c r="D11" s="270"/>
      <c r="E11" s="270"/>
      <c r="F11" s="270"/>
      <c r="G11" s="270"/>
      <c r="H11" s="270"/>
      <c r="I11" s="270"/>
      <c r="J11" s="270"/>
      <c r="K11" s="270"/>
      <c r="L11" s="2"/>
      <c r="M11" s="2"/>
      <c r="N11" s="2"/>
      <c r="O11" s="94"/>
      <c r="P11" s="2"/>
      <c r="Q11" s="2"/>
      <c r="R11" s="19"/>
      <c r="S11" s="19"/>
      <c r="T11" s="19"/>
      <c r="U11" s="19"/>
      <c r="V11" s="19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</row>
    <row r="12" spans="1:119" s="1" customFormat="1" ht="15" customHeight="1">
      <c r="A12" s="117"/>
      <c r="B12" s="117"/>
      <c r="C12" s="117"/>
      <c r="D12" s="117"/>
      <c r="E12" s="85" t="s">
        <v>25</v>
      </c>
      <c r="F12" s="118"/>
      <c r="G12" s="119"/>
      <c r="H12" s="120"/>
      <c r="I12" s="271" t="s">
        <v>26</v>
      </c>
      <c r="J12" s="271"/>
      <c r="K12" s="121"/>
      <c r="L12" s="2"/>
      <c r="M12" s="2"/>
      <c r="N12" s="2"/>
      <c r="O12" s="94"/>
      <c r="P12" s="2"/>
      <c r="Q12" s="2"/>
      <c r="R12" s="19"/>
      <c r="S12" s="19"/>
      <c r="T12" s="19"/>
      <c r="U12" s="19"/>
      <c r="V12" s="19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</row>
    <row r="13" spans="1:119" s="1" customFormat="1" ht="24" customHeight="1">
      <c r="A13" s="35" t="s">
        <v>2</v>
      </c>
      <c r="B13" s="237"/>
      <c r="C13" s="238"/>
      <c r="D13" s="86" t="s">
        <v>27</v>
      </c>
      <c r="E13" s="239"/>
      <c r="F13" s="240"/>
      <c r="G13" s="241"/>
      <c r="H13" s="87" t="s">
        <v>28</v>
      </c>
      <c r="I13" s="242"/>
      <c r="J13" s="242"/>
      <c r="K13" s="122"/>
      <c r="L13" s="2"/>
      <c r="M13" s="2"/>
      <c r="N13" s="17"/>
      <c r="O13" s="94"/>
      <c r="P13" s="2"/>
      <c r="Q13" s="2"/>
      <c r="R13" s="19"/>
      <c r="S13" s="19"/>
      <c r="T13" s="19"/>
      <c r="U13" s="19"/>
      <c r="V13" s="19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</row>
    <row r="14" spans="1:119" s="1" customFormat="1" ht="12.75" customHeight="1">
      <c r="A14" s="34"/>
      <c r="B14" s="34"/>
      <c r="C14" s="123"/>
      <c r="D14" s="110"/>
      <c r="E14" s="243"/>
      <c r="F14" s="244"/>
      <c r="G14" s="244"/>
      <c r="H14" s="111"/>
      <c r="I14" s="34"/>
      <c r="J14" s="124"/>
      <c r="K14" s="125"/>
      <c r="L14" s="2"/>
      <c r="M14" s="2"/>
      <c r="N14" s="17"/>
      <c r="O14" s="94"/>
      <c r="P14" s="2"/>
      <c r="Q14" s="2"/>
      <c r="R14" s="19"/>
      <c r="S14" s="19"/>
      <c r="T14" s="19"/>
      <c r="U14" s="19"/>
      <c r="V14" s="19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</row>
    <row r="15" spans="1:119" s="1" customFormat="1" ht="15" customHeight="1">
      <c r="A15" s="126" t="s">
        <v>52</v>
      </c>
      <c r="B15" s="245" t="s">
        <v>87</v>
      </c>
      <c r="C15" s="246"/>
      <c r="D15" s="247"/>
      <c r="E15" s="247"/>
      <c r="F15" s="247"/>
      <c r="G15" s="247"/>
      <c r="H15" s="247"/>
      <c r="I15" s="247"/>
      <c r="J15" s="247"/>
      <c r="K15" s="125"/>
      <c r="L15" s="2"/>
      <c r="M15" s="2"/>
      <c r="N15" s="17"/>
      <c r="O15" s="94"/>
      <c r="P15" s="2"/>
      <c r="Q15" s="2"/>
      <c r="R15" s="19"/>
      <c r="S15" s="19"/>
      <c r="T15" s="19"/>
      <c r="U15" s="19"/>
      <c r="V15" s="19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</row>
    <row r="16" spans="1:119" s="1" customFormat="1" ht="6.75" customHeight="1">
      <c r="A16" s="34"/>
      <c r="B16" s="248"/>
      <c r="C16" s="249"/>
      <c r="D16" s="249"/>
      <c r="E16" s="250"/>
      <c r="F16" s="250"/>
      <c r="G16" s="250"/>
      <c r="H16" s="250"/>
      <c r="I16" s="250"/>
      <c r="J16" s="250"/>
      <c r="K16" s="125"/>
      <c r="L16" s="2"/>
      <c r="M16" s="2"/>
      <c r="N16" s="17"/>
      <c r="O16" s="94"/>
      <c r="P16" s="2"/>
      <c r="Q16" s="2"/>
      <c r="R16" s="19"/>
      <c r="S16" s="19"/>
      <c r="T16" s="19"/>
      <c r="U16" s="19"/>
      <c r="V16" s="19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</row>
    <row r="17" spans="1:119" s="1" customFormat="1" ht="16.5" customHeight="1">
      <c r="A17" s="127" t="s">
        <v>53</v>
      </c>
      <c r="B17" s="128" t="s">
        <v>95</v>
      </c>
      <c r="C17" s="116"/>
      <c r="D17" s="129"/>
      <c r="E17" s="117"/>
      <c r="F17" s="130"/>
      <c r="G17" s="130"/>
      <c r="H17" s="111"/>
      <c r="I17" s="254"/>
      <c r="J17" s="255"/>
      <c r="K17" s="125"/>
      <c r="L17" s="2"/>
      <c r="M17" s="2"/>
      <c r="N17" s="17"/>
      <c r="O17" s="94"/>
      <c r="P17" s="2"/>
      <c r="Q17" s="2"/>
      <c r="R17" s="19"/>
      <c r="S17" s="19"/>
      <c r="T17" s="19"/>
      <c r="U17" s="19"/>
      <c r="V17" s="19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</row>
    <row r="18" spans="1:119" s="1" customFormat="1" ht="5.25" customHeight="1">
      <c r="A18" s="34"/>
      <c r="B18" s="34"/>
      <c r="C18" s="123"/>
      <c r="D18" s="110"/>
      <c r="E18" s="34"/>
      <c r="F18" s="130"/>
      <c r="G18" s="130"/>
      <c r="H18" s="111"/>
      <c r="I18" s="34"/>
      <c r="J18" s="34"/>
      <c r="K18" s="125"/>
      <c r="L18" s="2"/>
      <c r="M18" s="2"/>
      <c r="N18" s="17"/>
      <c r="O18" s="94"/>
      <c r="P18" s="2"/>
      <c r="Q18" s="2"/>
      <c r="R18" s="19"/>
      <c r="S18" s="19"/>
      <c r="T18" s="19"/>
      <c r="U18" s="19"/>
      <c r="V18" s="19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</row>
    <row r="19" spans="1:119" s="1" customFormat="1" ht="16.5" customHeight="1">
      <c r="A19" s="34"/>
      <c r="B19" s="128" t="s">
        <v>88</v>
      </c>
      <c r="C19" s="116"/>
      <c r="D19" s="110"/>
      <c r="E19" s="251" t="s">
        <v>99</v>
      </c>
      <c r="F19" s="252"/>
      <c r="G19" s="252"/>
      <c r="H19" s="111"/>
      <c r="I19" s="256">
        <f>C17*C19</f>
        <v>0</v>
      </c>
      <c r="J19" s="257"/>
      <c r="K19" s="125"/>
      <c r="L19" s="2"/>
      <c r="M19" s="2"/>
      <c r="N19" s="17"/>
      <c r="O19" s="94"/>
      <c r="P19" s="2"/>
      <c r="Q19" s="2"/>
      <c r="R19" s="19"/>
      <c r="S19" s="19"/>
      <c r="T19" s="19"/>
      <c r="U19" s="19"/>
      <c r="V19" s="19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</row>
    <row r="20" spans="1:119" s="1" customFormat="1" ht="15" customHeight="1">
      <c r="A20" s="34"/>
      <c r="B20" s="275" t="s">
        <v>117</v>
      </c>
      <c r="C20" s="276"/>
      <c r="D20" s="276"/>
      <c r="E20" s="276"/>
      <c r="F20" s="276"/>
      <c r="G20" s="276"/>
      <c r="H20" s="276"/>
      <c r="I20" s="276"/>
      <c r="J20" s="276"/>
      <c r="K20" s="125"/>
      <c r="L20" s="2"/>
      <c r="M20" s="2"/>
      <c r="N20" s="17"/>
      <c r="O20" s="94"/>
      <c r="P20" s="2"/>
      <c r="Q20" s="2"/>
      <c r="R20" s="19"/>
      <c r="S20" s="19"/>
      <c r="T20" s="19"/>
      <c r="U20" s="19"/>
      <c r="V20" s="19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</row>
    <row r="21" spans="1:119" s="1" customFormat="1" ht="6" customHeight="1">
      <c r="A21" s="34"/>
      <c r="B21" s="139"/>
      <c r="C21" s="140"/>
      <c r="D21" s="113"/>
      <c r="E21" s="141"/>
      <c r="F21" s="142"/>
      <c r="G21" s="142"/>
      <c r="H21" s="114"/>
      <c r="I21" s="141"/>
      <c r="J21" s="141"/>
      <c r="K21" s="125"/>
      <c r="L21" s="2"/>
      <c r="M21" s="2"/>
      <c r="N21" s="17"/>
      <c r="O21" s="94"/>
      <c r="P21" s="2"/>
      <c r="Q21" s="2"/>
      <c r="R21" s="19"/>
      <c r="S21" s="19"/>
      <c r="T21" s="19"/>
      <c r="U21" s="19"/>
      <c r="V21" s="19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</row>
    <row r="22" spans="1:119" s="1" customFormat="1" ht="16.5" customHeight="1">
      <c r="A22" s="127" t="s">
        <v>54</v>
      </c>
      <c r="B22" s="128" t="s">
        <v>96</v>
      </c>
      <c r="C22" s="116"/>
      <c r="D22" s="110"/>
      <c r="E22" s="251" t="s">
        <v>97</v>
      </c>
      <c r="F22" s="252"/>
      <c r="G22" s="252"/>
      <c r="H22" s="111"/>
      <c r="I22" s="256" t="str">
        <f>IF(C22&gt;0,C24/C22,"0")</f>
        <v>0</v>
      </c>
      <c r="J22" s="257"/>
      <c r="K22" s="125"/>
      <c r="L22" s="2"/>
      <c r="M22" s="2"/>
      <c r="N22" s="17"/>
      <c r="O22" s="94"/>
      <c r="P22" s="2"/>
      <c r="Q22" s="2"/>
      <c r="R22" s="19"/>
      <c r="S22" s="19"/>
      <c r="T22" s="19"/>
      <c r="U22" s="19"/>
      <c r="V22" s="19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</row>
    <row r="23" spans="1:119" s="1" customFormat="1" ht="5.25" customHeight="1">
      <c r="A23" s="34"/>
      <c r="B23" s="34"/>
      <c r="C23" s="123"/>
      <c r="D23" s="110"/>
      <c r="E23" s="34"/>
      <c r="F23" s="130"/>
      <c r="G23" s="130"/>
      <c r="H23" s="111"/>
      <c r="I23" s="34"/>
      <c r="J23" s="34"/>
      <c r="K23" s="125"/>
      <c r="L23" s="2"/>
      <c r="M23" s="2"/>
      <c r="N23" s="17"/>
      <c r="O23" s="94"/>
      <c r="P23" s="2"/>
      <c r="Q23" s="2"/>
      <c r="R23" s="19"/>
      <c r="S23" s="19"/>
      <c r="T23" s="19"/>
      <c r="U23" s="19"/>
      <c r="V23" s="19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</row>
    <row r="24" spans="1:119" s="1" customFormat="1" ht="16.5" customHeight="1">
      <c r="A24" s="34"/>
      <c r="B24" s="128" t="s">
        <v>89</v>
      </c>
      <c r="C24" s="116"/>
      <c r="D24" s="110"/>
      <c r="E24" s="251"/>
      <c r="F24" s="252"/>
      <c r="G24" s="252"/>
      <c r="H24" s="111"/>
      <c r="I24" s="253"/>
      <c r="J24" s="253"/>
      <c r="K24" s="125"/>
      <c r="L24" s="2"/>
      <c r="M24" s="2"/>
      <c r="N24" s="17"/>
      <c r="O24" s="94"/>
      <c r="P24" s="2"/>
      <c r="Q24" s="2"/>
      <c r="R24" s="19"/>
      <c r="S24" s="19"/>
      <c r="T24" s="19"/>
      <c r="U24" s="19"/>
      <c r="V24" s="19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</row>
    <row r="25" spans="1:119" s="1" customFormat="1" ht="7.5" customHeight="1">
      <c r="A25" s="34"/>
      <c r="B25" s="258"/>
      <c r="C25" s="259"/>
      <c r="D25" s="259"/>
      <c r="E25" s="259"/>
      <c r="F25" s="259"/>
      <c r="G25" s="259"/>
      <c r="H25" s="259"/>
      <c r="I25" s="259"/>
      <c r="J25" s="259"/>
      <c r="K25" s="125"/>
      <c r="L25" s="2"/>
      <c r="M25" s="2"/>
      <c r="N25" s="17"/>
      <c r="O25" s="94"/>
      <c r="P25" s="2"/>
      <c r="Q25" s="2"/>
      <c r="R25" s="19"/>
      <c r="S25" s="19"/>
      <c r="T25" s="19"/>
      <c r="U25" s="19"/>
      <c r="V25" s="19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</row>
    <row r="26" spans="1:119" s="10" customFormat="1" ht="12" customHeight="1" thickBot="1">
      <c r="A26" s="34"/>
      <c r="B26" s="35"/>
      <c r="C26" s="35"/>
      <c r="D26" s="35"/>
      <c r="E26" s="32"/>
      <c r="F26" s="36"/>
      <c r="G26" s="36"/>
      <c r="H26" s="34"/>
      <c r="I26" s="34"/>
      <c r="J26" s="34"/>
      <c r="K26" s="34"/>
      <c r="L26" s="2"/>
      <c r="M26" s="2"/>
      <c r="N26" s="17"/>
      <c r="O26" s="9"/>
      <c r="P26" s="9"/>
      <c r="Q26" s="9"/>
      <c r="R26" s="20"/>
      <c r="S26" s="20"/>
      <c r="T26" s="20"/>
      <c r="U26" s="20"/>
      <c r="V26" s="20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</row>
    <row r="27" spans="1:119" s="12" customFormat="1" ht="22.5" customHeight="1">
      <c r="A27" s="260" t="s">
        <v>80</v>
      </c>
      <c r="B27" s="261"/>
      <c r="C27" s="37" t="s">
        <v>90</v>
      </c>
      <c r="D27" s="38"/>
      <c r="E27" s="39"/>
      <c r="F27" s="40"/>
      <c r="G27" s="38"/>
      <c r="H27" s="131" t="s">
        <v>1</v>
      </c>
      <c r="I27" s="262" t="s">
        <v>6</v>
      </c>
      <c r="J27" s="262"/>
      <c r="K27" s="42"/>
      <c r="L27" s="2"/>
      <c r="M27" s="17">
        <v>2001</v>
      </c>
      <c r="N27" s="17"/>
      <c r="O27" s="5"/>
      <c r="P27" s="3"/>
      <c r="Q27" s="3"/>
      <c r="R27" s="21"/>
      <c r="S27" s="22"/>
      <c r="T27" s="22"/>
      <c r="U27" s="22"/>
      <c r="V27" s="22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</row>
    <row r="28" spans="1:119" ht="12" customHeight="1">
      <c r="A28" s="43"/>
      <c r="B28" s="44"/>
      <c r="C28" s="45" t="s">
        <v>91</v>
      </c>
      <c r="D28" s="46"/>
      <c r="E28" s="47"/>
      <c r="F28" s="44"/>
      <c r="G28" s="46"/>
      <c r="H28" s="132" t="s">
        <v>92</v>
      </c>
      <c r="I28" s="236" t="s">
        <v>0</v>
      </c>
      <c r="J28" s="236"/>
      <c r="K28" s="49"/>
      <c r="L28" s="18" t="s">
        <v>15</v>
      </c>
      <c r="M28" s="17" t="s">
        <v>16</v>
      </c>
      <c r="N28" s="18" t="s">
        <v>17</v>
      </c>
      <c r="R28" s="23"/>
      <c r="S28" s="23"/>
      <c r="T28" s="23"/>
      <c r="U28" s="23"/>
      <c r="V28" s="23"/>
    </row>
    <row r="29" spans="1:119" s="14" customFormat="1" ht="12" customHeight="1">
      <c r="A29" s="50"/>
      <c r="B29" s="51"/>
      <c r="C29" s="52"/>
      <c r="D29" s="52"/>
      <c r="E29" s="53"/>
      <c r="F29" s="53"/>
      <c r="G29" s="52"/>
      <c r="H29" s="54"/>
      <c r="I29" s="55"/>
      <c r="J29" s="133"/>
      <c r="K29" s="56"/>
      <c r="L29" s="229">
        <v>97630</v>
      </c>
      <c r="M29" s="230">
        <v>3.1E-2</v>
      </c>
      <c r="N29" s="225">
        <f>L29+L29*M29</f>
        <v>100656.53</v>
      </c>
      <c r="O29" s="5"/>
      <c r="P29" s="3">
        <v>370.38</v>
      </c>
      <c r="Q29" s="3">
        <v>30</v>
      </c>
      <c r="R29" s="23"/>
      <c r="S29" s="24"/>
      <c r="T29" s="24"/>
      <c r="U29" s="24"/>
      <c r="V29" s="226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</row>
    <row r="30" spans="1:119" ht="12" customHeight="1">
      <c r="A30" s="134" t="s">
        <v>59</v>
      </c>
      <c r="B30" s="169" t="s">
        <v>98</v>
      </c>
      <c r="C30" s="234"/>
      <c r="D30" s="57"/>
      <c r="E30" s="166" t="s">
        <v>93</v>
      </c>
      <c r="F30" s="58"/>
      <c r="G30" s="170" t="s">
        <v>24</v>
      </c>
      <c r="H30" s="171">
        <v>2.95</v>
      </c>
      <c r="I30" s="232">
        <f>C30*H30</f>
        <v>0</v>
      </c>
      <c r="J30" s="233"/>
      <c r="K30" s="59"/>
      <c r="L30" s="229"/>
      <c r="M30" s="231"/>
      <c r="N30" s="225"/>
      <c r="R30" s="23"/>
      <c r="S30" s="23"/>
      <c r="T30" s="23"/>
      <c r="U30" s="23"/>
      <c r="V30" s="226"/>
    </row>
    <row r="31" spans="1:119" ht="12" customHeight="1">
      <c r="A31" s="61"/>
      <c r="B31" s="277" t="s">
        <v>100</v>
      </c>
      <c r="C31" s="235"/>
      <c r="D31" s="63"/>
      <c r="E31" s="167" t="s">
        <v>94</v>
      </c>
      <c r="F31" s="64"/>
      <c r="G31" s="135" t="s">
        <v>24</v>
      </c>
      <c r="H31" s="168">
        <v>8.43</v>
      </c>
      <c r="I31" s="232">
        <f>C30*H31</f>
        <v>0</v>
      </c>
      <c r="J31" s="233"/>
      <c r="K31" s="59"/>
      <c r="L31" s="2"/>
      <c r="M31" s="2"/>
      <c r="N31" s="2"/>
      <c r="Q31" s="3">
        <f>P29-(P29*Q29/100)</f>
        <v>259.26600000000002</v>
      </c>
      <c r="R31" s="25"/>
      <c r="S31" s="23"/>
      <c r="T31" s="23"/>
      <c r="U31" s="23"/>
      <c r="V31" s="23"/>
    </row>
    <row r="32" spans="1:119" ht="12" customHeight="1">
      <c r="A32" s="61"/>
      <c r="B32" s="278"/>
      <c r="C32" s="65"/>
      <c r="D32" s="65"/>
      <c r="E32" s="63"/>
      <c r="F32" s="63"/>
      <c r="G32" s="66"/>
      <c r="H32" s="60"/>
      <c r="I32" s="60"/>
      <c r="J32" s="60"/>
      <c r="K32" s="59"/>
      <c r="L32" s="2"/>
      <c r="M32" s="17">
        <v>2001</v>
      </c>
      <c r="N32" s="2"/>
      <c r="R32" s="99"/>
      <c r="S32" s="99"/>
      <c r="T32" s="23"/>
      <c r="U32" s="23"/>
      <c r="V32" s="23"/>
    </row>
    <row r="33" spans="1:119" ht="12" customHeight="1">
      <c r="A33" s="61"/>
      <c r="B33" s="67"/>
      <c r="C33" s="60"/>
      <c r="D33" s="60"/>
      <c r="E33" s="63"/>
      <c r="F33" s="63"/>
      <c r="G33" s="60"/>
      <c r="H33" s="30"/>
      <c r="I33" s="60"/>
      <c r="J33" s="60"/>
      <c r="K33" s="59"/>
      <c r="L33" s="229">
        <v>227804</v>
      </c>
      <c r="M33" s="230">
        <f>M29</f>
        <v>3.1E-2</v>
      </c>
      <c r="N33" s="225">
        <f>L33+L33*M33</f>
        <v>234865.924</v>
      </c>
      <c r="R33" s="99"/>
      <c r="S33" s="99"/>
      <c r="T33" s="23"/>
      <c r="U33" s="23"/>
      <c r="V33" s="226"/>
    </row>
    <row r="34" spans="1:119" ht="12" customHeight="1">
      <c r="A34" s="134" t="s">
        <v>60</v>
      </c>
      <c r="B34" s="169" t="s">
        <v>101</v>
      </c>
      <c r="C34" s="227"/>
      <c r="D34" s="57"/>
      <c r="E34" s="166" t="s">
        <v>93</v>
      </c>
      <c r="F34" s="58"/>
      <c r="G34" s="170" t="s">
        <v>24</v>
      </c>
      <c r="H34" s="171">
        <v>10.88</v>
      </c>
      <c r="I34" s="232">
        <f>C34*H34</f>
        <v>0</v>
      </c>
      <c r="J34" s="233"/>
      <c r="K34" s="59"/>
      <c r="L34" s="229"/>
      <c r="M34" s="231"/>
      <c r="N34" s="225"/>
      <c r="R34" s="100"/>
      <c r="S34" s="99">
        <v>343000</v>
      </c>
      <c r="T34" s="23"/>
      <c r="U34" s="23"/>
      <c r="V34" s="226"/>
    </row>
    <row r="35" spans="1:119" ht="12" customHeight="1">
      <c r="A35" s="61"/>
      <c r="B35" s="277" t="s">
        <v>102</v>
      </c>
      <c r="C35" s="228"/>
      <c r="D35" s="63"/>
      <c r="E35" s="167" t="s">
        <v>94</v>
      </c>
      <c r="F35" s="64"/>
      <c r="G35" s="135" t="s">
        <v>24</v>
      </c>
      <c r="H35" s="168">
        <v>31.47</v>
      </c>
      <c r="I35" s="232">
        <f>C34*H35</f>
        <v>0</v>
      </c>
      <c r="J35" s="233"/>
      <c r="K35" s="59"/>
      <c r="L35" s="2"/>
      <c r="M35" s="2"/>
      <c r="N35" s="2"/>
      <c r="R35" s="99"/>
      <c r="S35" s="101">
        <v>0.3</v>
      </c>
      <c r="T35" s="23"/>
      <c r="U35" s="23"/>
      <c r="V35" s="23"/>
    </row>
    <row r="36" spans="1:119" ht="12" customHeight="1">
      <c r="A36" s="61"/>
      <c r="B36" s="278"/>
      <c r="C36" s="65"/>
      <c r="D36" s="65"/>
      <c r="E36" s="63"/>
      <c r="F36" s="63"/>
      <c r="G36" s="66"/>
      <c r="H36" s="60"/>
      <c r="I36" s="60"/>
      <c r="J36" s="60"/>
      <c r="K36" s="59"/>
      <c r="L36" s="2"/>
      <c r="M36" s="17">
        <v>2001</v>
      </c>
      <c r="N36" s="2"/>
      <c r="R36" s="99"/>
      <c r="S36" s="99"/>
      <c r="T36" s="23"/>
      <c r="U36" s="23"/>
      <c r="V36" s="23"/>
    </row>
    <row r="37" spans="1:119" ht="12" customHeight="1">
      <c r="A37" s="61"/>
      <c r="B37" s="67"/>
      <c r="C37" s="60"/>
      <c r="D37" s="60"/>
      <c r="E37" s="63"/>
      <c r="F37" s="63"/>
      <c r="G37" s="60"/>
      <c r="H37" s="30"/>
      <c r="I37" s="60"/>
      <c r="J37" s="60"/>
      <c r="K37" s="59"/>
      <c r="L37" s="229">
        <v>227804</v>
      </c>
      <c r="M37" s="230">
        <f>M33</f>
        <v>3.1E-2</v>
      </c>
      <c r="N37" s="225">
        <f>L37+L37*M37</f>
        <v>234865.924</v>
      </c>
      <c r="R37" s="99"/>
      <c r="S37" s="99"/>
      <c r="T37" s="23"/>
      <c r="U37" s="23"/>
      <c r="V37" s="226"/>
    </row>
    <row r="38" spans="1:119" ht="12" customHeight="1">
      <c r="A38" s="134" t="s">
        <v>81</v>
      </c>
      <c r="B38" s="169" t="s">
        <v>4</v>
      </c>
      <c r="C38" s="227"/>
      <c r="D38" s="57"/>
      <c r="E38" s="166" t="s">
        <v>93</v>
      </c>
      <c r="F38" s="58"/>
      <c r="G38" s="170" t="s">
        <v>24</v>
      </c>
      <c r="H38" s="171">
        <v>13.62</v>
      </c>
      <c r="I38" s="232">
        <f>C38*H38</f>
        <v>0</v>
      </c>
      <c r="J38" s="233"/>
      <c r="K38" s="59"/>
      <c r="L38" s="229"/>
      <c r="M38" s="231"/>
      <c r="N38" s="225"/>
      <c r="R38" s="100"/>
      <c r="S38" s="99">
        <v>343000</v>
      </c>
      <c r="T38" s="23"/>
      <c r="U38" s="23"/>
      <c r="V38" s="226"/>
    </row>
    <row r="39" spans="1:119" ht="12" customHeight="1">
      <c r="A39" s="61"/>
      <c r="B39" s="277" t="s">
        <v>105</v>
      </c>
      <c r="C39" s="228"/>
      <c r="D39" s="63"/>
      <c r="E39" s="167" t="s">
        <v>94</v>
      </c>
      <c r="F39" s="64"/>
      <c r="G39" s="135" t="s">
        <v>24</v>
      </c>
      <c r="H39" s="168">
        <v>39.36</v>
      </c>
      <c r="I39" s="232">
        <f>C38*H39</f>
        <v>0</v>
      </c>
      <c r="J39" s="233"/>
      <c r="K39" s="59"/>
      <c r="L39" s="2"/>
      <c r="M39" s="2"/>
      <c r="N39" s="2"/>
      <c r="R39" s="99"/>
      <c r="S39" s="101">
        <v>0.3</v>
      </c>
      <c r="T39" s="23"/>
      <c r="U39" s="23"/>
      <c r="V39" s="23"/>
    </row>
    <row r="40" spans="1:119" ht="12" customHeight="1">
      <c r="A40" s="61"/>
      <c r="B40" s="278"/>
      <c r="C40" s="60"/>
      <c r="D40" s="60"/>
      <c r="E40" s="63"/>
      <c r="F40" s="63"/>
      <c r="G40" s="63"/>
      <c r="H40" s="63"/>
      <c r="I40" s="63"/>
      <c r="J40" s="63"/>
      <c r="K40" s="68"/>
      <c r="L40" s="18" t="s">
        <v>15</v>
      </c>
      <c r="M40" s="17" t="s">
        <v>16</v>
      </c>
      <c r="N40" s="18" t="s">
        <v>17</v>
      </c>
      <c r="R40" s="99"/>
      <c r="S40" s="99">
        <f>S34-(S34*S35)</f>
        <v>240100</v>
      </c>
      <c r="T40" s="23"/>
      <c r="U40" s="23"/>
      <c r="V40" s="23"/>
    </row>
    <row r="41" spans="1:119" ht="12" customHeight="1">
      <c r="A41" s="134" t="s">
        <v>106</v>
      </c>
      <c r="B41" s="172" t="s">
        <v>104</v>
      </c>
      <c r="C41" s="60"/>
      <c r="D41" s="60"/>
      <c r="E41" s="63"/>
      <c r="F41" s="63"/>
      <c r="G41" s="60"/>
      <c r="H41" s="30"/>
      <c r="I41" s="60"/>
      <c r="J41" s="60"/>
      <c r="K41" s="59"/>
      <c r="L41" s="229">
        <v>325434</v>
      </c>
      <c r="M41" s="230">
        <f>M29</f>
        <v>3.1E-2</v>
      </c>
      <c r="N41" s="225">
        <f>L41+L41*M41</f>
        <v>335522.45400000003</v>
      </c>
      <c r="O41" s="95">
        <v>37773</v>
      </c>
      <c r="P41" s="88">
        <v>37469</v>
      </c>
      <c r="R41" s="102"/>
      <c r="S41" s="99"/>
      <c r="T41" s="23"/>
      <c r="U41" s="23"/>
      <c r="V41" s="23"/>
    </row>
    <row r="42" spans="1:119" ht="12" customHeight="1">
      <c r="A42" s="173" t="s">
        <v>107</v>
      </c>
      <c r="B42" s="169" t="s">
        <v>108</v>
      </c>
      <c r="C42" s="227"/>
      <c r="D42" s="57"/>
      <c r="E42" s="166" t="s">
        <v>93</v>
      </c>
      <c r="F42" s="58"/>
      <c r="G42" s="170" t="s">
        <v>24</v>
      </c>
      <c r="H42" s="171">
        <v>16.350000000000001</v>
      </c>
      <c r="I42" s="232">
        <f>C42*H42</f>
        <v>0</v>
      </c>
      <c r="J42" s="233"/>
      <c r="K42" s="59"/>
      <c r="L42" s="229"/>
      <c r="M42" s="231"/>
      <c r="N42" s="225"/>
      <c r="O42" s="96">
        <v>1892.2</v>
      </c>
      <c r="P42" s="89">
        <v>1848.4</v>
      </c>
      <c r="R42" s="102"/>
      <c r="S42" s="99"/>
      <c r="T42" s="23"/>
      <c r="U42" s="23"/>
      <c r="V42" s="23"/>
    </row>
    <row r="43" spans="1:119" s="3" customFormat="1" ht="12" customHeight="1">
      <c r="A43" s="61"/>
      <c r="B43" s="277" t="s">
        <v>109</v>
      </c>
      <c r="C43" s="228"/>
      <c r="D43" s="63"/>
      <c r="E43" s="167" t="s">
        <v>94</v>
      </c>
      <c r="F43" s="64"/>
      <c r="G43" s="135" t="s">
        <v>24</v>
      </c>
      <c r="H43" s="168">
        <v>47.25</v>
      </c>
      <c r="I43" s="232">
        <f>C42*H43</f>
        <v>0</v>
      </c>
      <c r="J43" s="233"/>
      <c r="K43" s="59"/>
      <c r="L43" s="2"/>
      <c r="M43" s="2"/>
      <c r="N43" s="2"/>
      <c r="O43" s="97">
        <f>1892.2/1848.4</f>
        <v>1.0236961696602467</v>
      </c>
      <c r="P43" s="90" t="s">
        <v>29</v>
      </c>
      <c r="R43" s="102"/>
      <c r="S43" s="99"/>
      <c r="T43" s="23"/>
      <c r="U43" s="23"/>
      <c r="V43" s="23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</row>
    <row r="44" spans="1:119" s="3" customFormat="1" ht="12" customHeight="1">
      <c r="A44" s="69"/>
      <c r="B44" s="278"/>
      <c r="C44" s="53"/>
      <c r="D44" s="53"/>
      <c r="E44" s="53"/>
      <c r="F44" s="53"/>
      <c r="G44" s="53"/>
      <c r="H44" s="53"/>
      <c r="I44" s="53"/>
      <c r="J44" s="53"/>
      <c r="K44" s="59"/>
      <c r="L44" s="2"/>
      <c r="M44" s="2"/>
      <c r="N44" s="2"/>
      <c r="O44" s="5"/>
      <c r="R44" s="102">
        <v>325000</v>
      </c>
      <c r="S44" s="99"/>
      <c r="T44" s="23"/>
      <c r="U44" s="23"/>
      <c r="V44" s="23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</row>
    <row r="45" spans="1:119" ht="12" customHeight="1">
      <c r="A45" s="173" t="s">
        <v>110</v>
      </c>
      <c r="B45" s="169" t="s">
        <v>111</v>
      </c>
      <c r="C45" s="227"/>
      <c r="D45" s="57"/>
      <c r="E45" s="166" t="s">
        <v>93</v>
      </c>
      <c r="F45" s="58"/>
      <c r="G45" s="170" t="s">
        <v>24</v>
      </c>
      <c r="H45" s="171">
        <v>13.62</v>
      </c>
      <c r="I45" s="232">
        <f>C45*H45</f>
        <v>0</v>
      </c>
      <c r="J45" s="233"/>
      <c r="K45" s="59"/>
      <c r="L45" s="2"/>
      <c r="M45" s="2"/>
      <c r="N45" s="2"/>
      <c r="O45" s="96">
        <v>1892.2</v>
      </c>
      <c r="P45" s="89">
        <v>1848.4</v>
      </c>
      <c r="R45" s="102"/>
      <c r="S45" s="99"/>
      <c r="T45" s="23"/>
      <c r="U45" s="23"/>
      <c r="V45" s="23"/>
    </row>
    <row r="46" spans="1:119" s="3" customFormat="1" ht="12" customHeight="1">
      <c r="A46" s="61"/>
      <c r="B46" s="277" t="s">
        <v>112</v>
      </c>
      <c r="C46" s="228"/>
      <c r="D46" s="63"/>
      <c r="E46" s="167" t="s">
        <v>94</v>
      </c>
      <c r="F46" s="64"/>
      <c r="G46" s="135" t="s">
        <v>24</v>
      </c>
      <c r="H46" s="168">
        <v>39.36</v>
      </c>
      <c r="I46" s="232">
        <f>C45*H46</f>
        <v>0</v>
      </c>
      <c r="J46" s="233"/>
      <c r="K46" s="59"/>
      <c r="L46" s="2"/>
      <c r="M46" s="2"/>
      <c r="N46" s="2"/>
      <c r="O46" s="97">
        <f>1892.2/1848.4</f>
        <v>1.0236961696602467</v>
      </c>
      <c r="P46" s="90" t="s">
        <v>29</v>
      </c>
      <c r="R46" s="102"/>
      <c r="S46" s="99"/>
      <c r="T46" s="23"/>
      <c r="U46" s="23"/>
      <c r="V46" s="23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</row>
    <row r="47" spans="1:119" s="3" customFormat="1" ht="12" customHeight="1">
      <c r="A47" s="69"/>
      <c r="B47" s="278"/>
      <c r="C47" s="53"/>
      <c r="D47" s="53"/>
      <c r="E47" s="53"/>
      <c r="F47" s="53"/>
      <c r="G47" s="53"/>
      <c r="H47" s="53"/>
      <c r="I47" s="53"/>
      <c r="J47" s="53"/>
      <c r="K47" s="59"/>
      <c r="L47" s="2"/>
      <c r="M47" s="2"/>
      <c r="N47" s="2"/>
      <c r="O47" s="5"/>
      <c r="R47" s="102">
        <v>325000</v>
      </c>
      <c r="S47" s="99"/>
      <c r="T47" s="23"/>
      <c r="U47" s="23"/>
      <c r="V47" s="23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</row>
    <row r="48" spans="1:119" ht="12" customHeight="1">
      <c r="A48" s="173" t="s">
        <v>113</v>
      </c>
      <c r="B48" s="169" t="s">
        <v>114</v>
      </c>
      <c r="C48" s="227"/>
      <c r="D48" s="57"/>
      <c r="E48" s="166" t="s">
        <v>93</v>
      </c>
      <c r="F48" s="58"/>
      <c r="G48" s="170" t="s">
        <v>24</v>
      </c>
      <c r="H48" s="171">
        <v>12.27</v>
      </c>
      <c r="I48" s="232">
        <f>C48*H48</f>
        <v>0</v>
      </c>
      <c r="J48" s="233"/>
      <c r="K48" s="59"/>
      <c r="L48" s="2"/>
      <c r="M48" s="2"/>
      <c r="N48" s="2"/>
      <c r="O48" s="96">
        <v>1892.2</v>
      </c>
      <c r="P48" s="89">
        <v>1848.4</v>
      </c>
      <c r="R48" s="102"/>
      <c r="S48" s="99"/>
      <c r="T48" s="23"/>
      <c r="U48" s="23"/>
      <c r="V48" s="23"/>
    </row>
    <row r="49" spans="1:119" s="3" customFormat="1" ht="12" customHeight="1">
      <c r="A49" s="61"/>
      <c r="B49" s="277" t="s">
        <v>112</v>
      </c>
      <c r="C49" s="228"/>
      <c r="D49" s="63"/>
      <c r="E49" s="167" t="s">
        <v>94</v>
      </c>
      <c r="F49" s="64"/>
      <c r="G49" s="135" t="s">
        <v>24</v>
      </c>
      <c r="H49" s="168">
        <v>35.43</v>
      </c>
      <c r="I49" s="232">
        <f>C48*H49</f>
        <v>0</v>
      </c>
      <c r="J49" s="233"/>
      <c r="K49" s="59"/>
      <c r="L49" s="2"/>
      <c r="M49" s="2"/>
      <c r="N49" s="2"/>
      <c r="O49" s="97">
        <f>1892.2/1848.4</f>
        <v>1.0236961696602467</v>
      </c>
      <c r="P49" s="90" t="s">
        <v>29</v>
      </c>
      <c r="R49" s="102"/>
      <c r="S49" s="99"/>
      <c r="T49" s="23"/>
      <c r="U49" s="23"/>
      <c r="V49" s="23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</row>
    <row r="50" spans="1:119" s="3" customFormat="1" ht="12" customHeight="1">
      <c r="A50" s="69"/>
      <c r="B50" s="278"/>
      <c r="C50" s="53"/>
      <c r="D50" s="53"/>
      <c r="E50" s="53"/>
      <c r="F50" s="53"/>
      <c r="G50" s="53"/>
      <c r="H50" s="53"/>
      <c r="I50" s="53"/>
      <c r="J50" s="53"/>
      <c r="K50" s="59"/>
      <c r="L50" s="2"/>
      <c r="M50" s="2"/>
      <c r="N50" s="2"/>
      <c r="O50" s="5"/>
      <c r="R50" s="102">
        <v>325000</v>
      </c>
      <c r="S50" s="99"/>
      <c r="T50" s="23"/>
      <c r="U50" s="23"/>
      <c r="V50" s="23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</row>
    <row r="51" spans="1:119" ht="12" customHeight="1">
      <c r="A51" s="173"/>
      <c r="B51" s="172"/>
      <c r="C51" s="279" t="s">
        <v>115</v>
      </c>
      <c r="D51" s="57"/>
      <c r="E51" s="166" t="s">
        <v>93</v>
      </c>
      <c r="F51" s="58"/>
      <c r="G51" s="170"/>
      <c r="H51" s="171"/>
      <c r="I51" s="232">
        <f>I30+I34+I38+I42+I45+I48</f>
        <v>0</v>
      </c>
      <c r="J51" s="233"/>
      <c r="K51" s="59"/>
      <c r="L51" s="2"/>
      <c r="M51" s="2"/>
      <c r="N51" s="2"/>
      <c r="O51" s="96">
        <v>1892.2</v>
      </c>
      <c r="P51" s="89">
        <v>1848.4</v>
      </c>
      <c r="R51" s="102"/>
      <c r="S51" s="99"/>
      <c r="T51" s="23"/>
      <c r="U51" s="23"/>
      <c r="V51" s="23"/>
    </row>
    <row r="52" spans="1:119" s="3" customFormat="1" ht="12" customHeight="1">
      <c r="A52" s="61"/>
      <c r="B52" s="174"/>
      <c r="C52" s="279"/>
      <c r="D52" s="63"/>
      <c r="E52" s="167" t="s">
        <v>94</v>
      </c>
      <c r="F52" s="64"/>
      <c r="G52" s="135"/>
      <c r="H52" s="168"/>
      <c r="I52" s="232">
        <f>I31+I35+I39+I43+I46+I49</f>
        <v>0</v>
      </c>
      <c r="J52" s="233"/>
      <c r="K52" s="59"/>
      <c r="L52" s="2"/>
      <c r="M52" s="2"/>
      <c r="N52" s="2"/>
      <c r="O52" s="97">
        <f>1892.2/1848.4</f>
        <v>1.0236961696602467</v>
      </c>
      <c r="P52" s="90" t="s">
        <v>29</v>
      </c>
      <c r="R52" s="102"/>
      <c r="S52" s="99"/>
      <c r="T52" s="23"/>
      <c r="U52" s="23"/>
      <c r="V52" s="23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</row>
    <row r="53" spans="1:119" s="3" customFormat="1" ht="16.5" customHeight="1" thickBot="1">
      <c r="A53" s="70"/>
      <c r="B53" s="71"/>
      <c r="C53" s="72"/>
      <c r="D53" s="72"/>
      <c r="E53" s="73"/>
      <c r="F53" s="73"/>
      <c r="G53" s="74"/>
      <c r="H53" s="75"/>
      <c r="I53" s="72"/>
      <c r="J53" s="72"/>
      <c r="K53" s="76"/>
      <c r="L53" s="2"/>
      <c r="M53" s="2"/>
      <c r="N53" s="91">
        <v>185.19</v>
      </c>
      <c r="O53" s="98">
        <v>2.3699999999999999E-2</v>
      </c>
      <c r="P53" s="92">
        <f>N53*O53+N53</f>
        <v>189.579003</v>
      </c>
      <c r="R53" s="102"/>
      <c r="S53" s="99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</row>
    <row r="54" spans="1:119" s="3" customFormat="1" ht="12" customHeight="1">
      <c r="A54" s="29"/>
      <c r="B54" s="26"/>
      <c r="C54" s="60"/>
      <c r="D54" s="60"/>
      <c r="E54" s="63"/>
      <c r="F54" s="63"/>
      <c r="G54" s="77"/>
      <c r="H54" s="30"/>
      <c r="I54" s="60"/>
      <c r="J54" s="60"/>
      <c r="K54" s="31"/>
      <c r="L54" s="2"/>
      <c r="M54" s="2"/>
      <c r="N54" s="2"/>
      <c r="O54" s="5"/>
      <c r="R54" s="6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</row>
    <row r="55" spans="1:119" s="3" customFormat="1" ht="15" customHeight="1">
      <c r="A55" s="62"/>
      <c r="B55" s="26"/>
      <c r="C55" s="78" t="s">
        <v>5</v>
      </c>
      <c r="D55" s="78"/>
      <c r="E55" s="27"/>
      <c r="F55" s="53"/>
      <c r="G55" s="79"/>
      <c r="H55" s="80" t="s">
        <v>0</v>
      </c>
      <c r="I55" s="223">
        <f>I51+I52</f>
        <v>0</v>
      </c>
      <c r="J55" s="224"/>
      <c r="K55" s="31"/>
      <c r="L55" s="2"/>
      <c r="M55" s="2"/>
      <c r="N55" s="93">
        <v>196.1</v>
      </c>
      <c r="O55" s="5" t="s">
        <v>30</v>
      </c>
      <c r="P55" s="3">
        <v>1975.2</v>
      </c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</row>
    <row r="56" spans="1:119" s="3" customFormat="1" ht="15" customHeight="1">
      <c r="A56" s="62"/>
      <c r="B56" s="26"/>
      <c r="C56" s="81"/>
      <c r="D56" s="81"/>
      <c r="E56" s="82"/>
      <c r="F56" s="82"/>
      <c r="G56" s="84"/>
      <c r="H56" s="83"/>
      <c r="I56" s="84"/>
      <c r="J56" s="84"/>
      <c r="K56" s="30"/>
      <c r="O56" s="5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</row>
    <row r="57" spans="1:119" s="3" customFormat="1" ht="15" customHeight="1">
      <c r="A57" s="5"/>
      <c r="C57" s="7"/>
      <c r="D57" s="7"/>
      <c r="G57" s="16"/>
      <c r="H57" s="16"/>
      <c r="I57" s="16"/>
      <c r="J57" s="112"/>
      <c r="K57" s="8"/>
      <c r="O57" s="5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</row>
    <row r="58" spans="1:119" s="3" customFormat="1">
      <c r="A58" s="5"/>
      <c r="C58" s="7"/>
      <c r="D58" s="7"/>
      <c r="G58" s="15"/>
      <c r="H58" s="8"/>
      <c r="I58" s="8"/>
      <c r="J58" s="8"/>
      <c r="K58" s="8"/>
      <c r="O58" s="5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</row>
    <row r="59" spans="1:119" s="3" customFormat="1">
      <c r="A59" s="5"/>
      <c r="C59" s="7"/>
      <c r="D59" s="7"/>
      <c r="G59" s="15"/>
      <c r="H59" s="8"/>
      <c r="I59" s="8"/>
      <c r="J59" s="8"/>
      <c r="K59" s="8"/>
      <c r="O59" s="5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</row>
    <row r="60" spans="1:119" s="3" customFormat="1">
      <c r="A60" s="5"/>
      <c r="C60" s="7"/>
      <c r="D60" s="7"/>
      <c r="G60" s="15"/>
      <c r="H60" s="8"/>
      <c r="I60" s="8"/>
      <c r="J60" s="8"/>
      <c r="K60" s="8"/>
      <c r="O60" s="5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</row>
    <row r="61" spans="1:119" s="3" customFormat="1">
      <c r="A61" s="5"/>
      <c r="C61" s="7"/>
      <c r="D61" s="7"/>
      <c r="G61" s="15"/>
      <c r="H61" s="8"/>
      <c r="I61" s="8"/>
      <c r="J61" s="8"/>
      <c r="K61" s="8"/>
      <c r="O61" s="5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</row>
    <row r="62" spans="1:119" s="3" customFormat="1">
      <c r="A62" s="5"/>
      <c r="C62" s="7"/>
      <c r="D62" s="7"/>
      <c r="G62" s="15"/>
      <c r="H62" s="8"/>
      <c r="I62" s="8"/>
      <c r="J62" s="8"/>
      <c r="K62" s="8"/>
      <c r="O62" s="5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</row>
    <row r="63" spans="1:119" s="3" customFormat="1">
      <c r="A63" s="5"/>
      <c r="C63" s="7"/>
      <c r="D63" s="7"/>
      <c r="G63" s="15"/>
      <c r="H63" s="8"/>
      <c r="I63" s="8"/>
      <c r="J63" s="8"/>
      <c r="K63" s="8"/>
      <c r="O63" s="5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</row>
    <row r="64" spans="1:119" s="3" customFormat="1">
      <c r="A64" s="5"/>
      <c r="C64" s="7"/>
      <c r="D64" s="7"/>
      <c r="G64" s="15"/>
      <c r="H64" s="8"/>
      <c r="I64" s="8"/>
      <c r="J64" s="8"/>
      <c r="K64" s="8"/>
      <c r="O64" s="5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</row>
    <row r="65" spans="1:119" s="3" customFormat="1">
      <c r="A65" s="5"/>
      <c r="C65" s="7"/>
      <c r="D65" s="7"/>
      <c r="G65" s="15"/>
      <c r="H65" s="8"/>
      <c r="I65" s="8"/>
      <c r="J65" s="8"/>
      <c r="K65" s="8"/>
      <c r="O65" s="5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</row>
    <row r="66" spans="1:119" s="3" customFormat="1">
      <c r="A66" s="5"/>
      <c r="C66" s="7"/>
      <c r="D66" s="7"/>
      <c r="G66" s="15"/>
      <c r="H66" s="8"/>
      <c r="I66" s="8"/>
      <c r="J66" s="8"/>
      <c r="K66" s="8"/>
      <c r="O66" s="5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</row>
    <row r="67" spans="1:119" s="8" customFormat="1">
      <c r="A67" s="5"/>
      <c r="B67" s="3"/>
      <c r="C67" s="7"/>
      <c r="D67" s="7"/>
      <c r="E67" s="3"/>
      <c r="F67" s="3"/>
      <c r="G67" s="15"/>
      <c r="L67" s="3"/>
      <c r="M67" s="3"/>
      <c r="N67" s="3"/>
      <c r="O67" s="5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</row>
    <row r="68" spans="1:119" s="8" customFormat="1">
      <c r="A68" s="5"/>
      <c r="B68" s="3"/>
      <c r="C68" s="7"/>
      <c r="D68" s="7"/>
      <c r="E68" s="3"/>
      <c r="F68" s="3"/>
      <c r="G68" s="15"/>
      <c r="L68" s="3"/>
      <c r="M68" s="3"/>
      <c r="N68" s="3"/>
      <c r="O68" s="5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</row>
    <row r="69" spans="1:119" s="8" customFormat="1">
      <c r="A69" s="5"/>
      <c r="B69" s="3"/>
      <c r="C69" s="7"/>
      <c r="D69" s="7"/>
      <c r="E69" s="3"/>
      <c r="F69" s="3"/>
      <c r="G69" s="15"/>
      <c r="L69" s="3"/>
      <c r="M69" s="3"/>
      <c r="N69" s="3"/>
      <c r="O69" s="5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</row>
    <row r="70" spans="1:119" s="8" customFormat="1">
      <c r="A70" s="5"/>
      <c r="B70" s="3"/>
      <c r="C70" s="7"/>
      <c r="D70" s="7"/>
      <c r="E70" s="3"/>
      <c r="F70" s="3"/>
      <c r="G70" s="15"/>
      <c r="L70" s="3"/>
      <c r="M70" s="3"/>
      <c r="N70" s="3"/>
      <c r="O70" s="5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</row>
    <row r="71" spans="1:119" s="8" customFormat="1">
      <c r="A71" s="5"/>
      <c r="B71" s="3"/>
      <c r="C71" s="7"/>
      <c r="D71" s="7"/>
      <c r="E71" s="3"/>
      <c r="F71" s="3"/>
      <c r="G71" s="15"/>
      <c r="L71" s="3"/>
      <c r="M71" s="3"/>
      <c r="N71" s="3"/>
      <c r="O71" s="5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</row>
    <row r="72" spans="1:119" s="8" customFormat="1">
      <c r="A72" s="5"/>
      <c r="B72" s="3"/>
      <c r="C72" s="7"/>
      <c r="D72" s="7"/>
      <c r="E72" s="3"/>
      <c r="F72" s="3"/>
      <c r="G72" s="15"/>
      <c r="L72" s="3"/>
      <c r="M72" s="3"/>
      <c r="N72" s="3"/>
      <c r="O72" s="5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</row>
    <row r="73" spans="1:119" s="8" customFormat="1">
      <c r="A73" s="5"/>
      <c r="B73" s="3"/>
      <c r="C73" s="7"/>
      <c r="D73" s="7"/>
      <c r="E73" s="3"/>
      <c r="F73" s="3"/>
      <c r="G73" s="15"/>
      <c r="L73" s="3"/>
      <c r="M73" s="3"/>
      <c r="N73" s="3"/>
      <c r="O73" s="5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</row>
    <row r="74" spans="1:119" s="8" customFormat="1">
      <c r="A74" s="5"/>
      <c r="B74" s="3"/>
      <c r="C74" s="7"/>
      <c r="D74" s="7"/>
      <c r="E74" s="3"/>
      <c r="F74" s="3"/>
      <c r="G74" s="15"/>
      <c r="L74" s="3"/>
      <c r="M74" s="3"/>
      <c r="N74" s="3"/>
      <c r="O74" s="5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</row>
    <row r="75" spans="1:119" s="8" customFormat="1">
      <c r="A75" s="5"/>
      <c r="B75" s="3"/>
      <c r="C75" s="7"/>
      <c r="D75" s="7"/>
      <c r="E75" s="3"/>
      <c r="F75" s="3"/>
      <c r="G75" s="15"/>
      <c r="L75" s="3"/>
      <c r="M75" s="3"/>
      <c r="N75" s="3"/>
      <c r="O75" s="5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</row>
    <row r="76" spans="1:119" s="8" customFormat="1">
      <c r="A76" s="5"/>
      <c r="B76" s="3"/>
      <c r="C76" s="7"/>
      <c r="D76" s="7"/>
      <c r="E76" s="3"/>
      <c r="F76" s="3"/>
      <c r="G76" s="15"/>
      <c r="L76" s="3"/>
      <c r="M76" s="3"/>
      <c r="N76" s="3"/>
      <c r="O76" s="5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</row>
    <row r="77" spans="1:119" s="8" customFormat="1">
      <c r="A77" s="5"/>
      <c r="B77" s="3"/>
      <c r="C77" s="7"/>
      <c r="D77" s="7"/>
      <c r="E77" s="3"/>
      <c r="F77" s="3"/>
      <c r="G77" s="15"/>
      <c r="L77" s="3"/>
      <c r="M77" s="3"/>
      <c r="N77" s="3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</row>
    <row r="78" spans="1:119" s="8" customFormat="1">
      <c r="A78" s="5"/>
      <c r="B78" s="3"/>
      <c r="C78" s="7"/>
      <c r="D78" s="7"/>
      <c r="E78" s="3"/>
      <c r="F78" s="3"/>
      <c r="G78" s="15"/>
      <c r="L78" s="3"/>
      <c r="M78" s="3"/>
      <c r="N78" s="3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</row>
    <row r="79" spans="1:119" s="8" customFormat="1">
      <c r="A79" s="5"/>
      <c r="B79" s="3"/>
      <c r="C79" s="7"/>
      <c r="D79" s="7"/>
      <c r="E79" s="3"/>
      <c r="F79" s="3"/>
      <c r="G79" s="15"/>
      <c r="L79" s="3"/>
      <c r="M79" s="3"/>
      <c r="N79" s="3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</row>
    <row r="80" spans="1:119" s="8" customFormat="1">
      <c r="A80" s="5"/>
      <c r="B80" s="3"/>
      <c r="C80" s="7"/>
      <c r="D80" s="7"/>
      <c r="E80" s="3"/>
      <c r="F80" s="3"/>
      <c r="G80" s="15"/>
      <c r="L80" s="3"/>
      <c r="M80" s="3"/>
      <c r="N80" s="3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</row>
    <row r="81" spans="1:119" s="8" customFormat="1">
      <c r="A81" s="5"/>
      <c r="B81" s="3"/>
      <c r="C81" s="7"/>
      <c r="D81" s="7"/>
      <c r="E81" s="3"/>
      <c r="F81" s="3"/>
      <c r="G81" s="15"/>
      <c r="L81" s="3"/>
      <c r="M81" s="3"/>
      <c r="N81" s="3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</row>
    <row r="82" spans="1:119" s="8" customFormat="1">
      <c r="A82" s="5"/>
      <c r="B82" s="3"/>
      <c r="C82" s="7"/>
      <c r="D82" s="7"/>
      <c r="E82" s="3"/>
      <c r="F82" s="3"/>
      <c r="G82" s="15"/>
      <c r="L82" s="3"/>
      <c r="M82" s="3"/>
      <c r="N82" s="3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</row>
    <row r="83" spans="1:119" s="8" customFormat="1">
      <c r="A83" s="5"/>
      <c r="B83" s="3"/>
      <c r="C83" s="7"/>
      <c r="D83" s="7"/>
      <c r="E83" s="3"/>
      <c r="F83" s="3"/>
      <c r="G83" s="15"/>
      <c r="L83" s="3"/>
      <c r="M83" s="3"/>
      <c r="N83" s="3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</row>
    <row r="84" spans="1:119" s="8" customFormat="1">
      <c r="A84" s="5"/>
      <c r="B84" s="3"/>
      <c r="C84" s="7"/>
      <c r="D84" s="7"/>
      <c r="E84" s="3"/>
      <c r="F84" s="3"/>
      <c r="G84" s="15"/>
      <c r="L84" s="3"/>
      <c r="M84" s="3"/>
      <c r="N84" s="3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</row>
    <row r="85" spans="1:119" s="8" customFormat="1">
      <c r="A85" s="5"/>
      <c r="B85" s="3"/>
      <c r="C85" s="7"/>
      <c r="D85" s="7"/>
      <c r="E85" s="3"/>
      <c r="F85" s="3"/>
      <c r="G85" s="15"/>
      <c r="L85" s="3"/>
      <c r="M85" s="3"/>
      <c r="N85" s="3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</row>
    <row r="86" spans="1:119" s="8" customFormat="1">
      <c r="A86" s="5"/>
      <c r="B86" s="3"/>
      <c r="C86" s="7"/>
      <c r="D86" s="7"/>
      <c r="E86" s="3"/>
      <c r="F86" s="3"/>
      <c r="G86" s="15"/>
      <c r="L86" s="3"/>
      <c r="M86" s="3"/>
      <c r="N86" s="3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</row>
    <row r="87" spans="1:119" s="8" customFormat="1">
      <c r="A87" s="5"/>
      <c r="B87" s="3"/>
      <c r="C87" s="7"/>
      <c r="D87" s="7"/>
      <c r="E87" s="3"/>
      <c r="F87" s="3"/>
      <c r="G87" s="15"/>
      <c r="L87" s="3"/>
      <c r="M87" s="3"/>
      <c r="N87" s="3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</row>
    <row r="88" spans="1:119" s="8" customFormat="1">
      <c r="A88" s="5"/>
      <c r="B88" s="3"/>
      <c r="C88" s="7"/>
      <c r="D88" s="7"/>
      <c r="E88" s="3"/>
      <c r="F88" s="3"/>
      <c r="G88" s="15"/>
      <c r="L88" s="3"/>
      <c r="M88" s="3"/>
      <c r="N88" s="3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</row>
    <row r="89" spans="1:119" s="8" customFormat="1">
      <c r="A89" s="5"/>
      <c r="B89" s="3"/>
      <c r="C89" s="7"/>
      <c r="D89" s="7"/>
      <c r="E89" s="3"/>
      <c r="F89" s="3"/>
      <c r="G89" s="15"/>
      <c r="L89" s="3"/>
      <c r="M89" s="3"/>
      <c r="N89" s="3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</row>
    <row r="90" spans="1:119" s="8" customFormat="1">
      <c r="A90" s="5"/>
      <c r="B90" s="3"/>
      <c r="C90" s="7"/>
      <c r="D90" s="7"/>
      <c r="E90" s="3"/>
      <c r="F90" s="3"/>
      <c r="G90" s="15"/>
      <c r="L90" s="3"/>
      <c r="M90" s="3"/>
      <c r="N90" s="3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</row>
    <row r="91" spans="1:119" s="8" customFormat="1">
      <c r="A91" s="5"/>
      <c r="B91" s="3"/>
      <c r="C91" s="7"/>
      <c r="D91" s="7"/>
      <c r="E91" s="3"/>
      <c r="F91" s="3"/>
      <c r="G91" s="15"/>
      <c r="L91" s="3"/>
      <c r="M91" s="3"/>
      <c r="N91" s="3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</row>
    <row r="92" spans="1:119" s="8" customFormat="1">
      <c r="A92" s="5"/>
      <c r="B92" s="3"/>
      <c r="C92" s="7"/>
      <c r="D92" s="7"/>
      <c r="E92" s="3"/>
      <c r="F92" s="3"/>
      <c r="G92" s="15"/>
      <c r="L92" s="3"/>
      <c r="M92" s="3"/>
      <c r="N92" s="3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</row>
    <row r="93" spans="1:119" s="8" customFormat="1">
      <c r="A93" s="5"/>
      <c r="B93" s="3"/>
      <c r="C93" s="7"/>
      <c r="D93" s="7"/>
      <c r="E93" s="3"/>
      <c r="F93" s="3"/>
      <c r="G93" s="15"/>
      <c r="L93" s="3"/>
      <c r="M93" s="3"/>
      <c r="N93" s="3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</row>
    <row r="94" spans="1:119" s="8" customFormat="1">
      <c r="A94" s="5"/>
      <c r="B94" s="3"/>
      <c r="C94" s="7"/>
      <c r="D94" s="7"/>
      <c r="E94" s="3"/>
      <c r="F94" s="3"/>
      <c r="G94" s="15"/>
      <c r="L94" s="3"/>
      <c r="M94" s="3"/>
      <c r="N94" s="3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</row>
    <row r="95" spans="1:119" s="8" customFormat="1">
      <c r="A95" s="5"/>
      <c r="B95" s="3"/>
      <c r="C95" s="7"/>
      <c r="D95" s="7"/>
      <c r="E95" s="3"/>
      <c r="F95" s="3"/>
      <c r="G95" s="15"/>
      <c r="L95" s="3"/>
      <c r="M95" s="3"/>
      <c r="N95" s="3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</row>
    <row r="96" spans="1:119" s="8" customFormat="1">
      <c r="A96" s="5"/>
      <c r="B96" s="3"/>
      <c r="C96" s="7"/>
      <c r="D96" s="7"/>
      <c r="E96" s="3"/>
      <c r="F96" s="3"/>
      <c r="G96" s="15"/>
      <c r="L96" s="3"/>
      <c r="M96" s="3"/>
      <c r="N96" s="3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</row>
    <row r="97" spans="1:119" s="8" customFormat="1">
      <c r="A97" s="5"/>
      <c r="B97" s="3"/>
      <c r="C97" s="7"/>
      <c r="D97" s="7"/>
      <c r="E97" s="3"/>
      <c r="F97" s="3"/>
      <c r="G97" s="15"/>
      <c r="L97" s="3"/>
      <c r="M97" s="3"/>
      <c r="N97" s="3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</row>
    <row r="98" spans="1:119" s="8" customFormat="1">
      <c r="A98" s="5"/>
      <c r="B98" s="3"/>
      <c r="C98" s="7"/>
      <c r="D98" s="7"/>
      <c r="E98" s="3"/>
      <c r="F98" s="3"/>
      <c r="G98" s="15"/>
      <c r="L98" s="3"/>
      <c r="M98" s="3"/>
      <c r="N98" s="3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</row>
    <row r="99" spans="1:119" s="8" customFormat="1">
      <c r="A99" s="5"/>
      <c r="B99" s="3"/>
      <c r="C99" s="7"/>
      <c r="D99" s="7"/>
      <c r="E99" s="3"/>
      <c r="F99" s="3"/>
      <c r="G99" s="15"/>
      <c r="L99" s="3"/>
      <c r="M99" s="3"/>
      <c r="N99" s="3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</row>
    <row r="100" spans="1:119" s="8" customFormat="1">
      <c r="A100" s="5"/>
      <c r="B100" s="3"/>
      <c r="C100" s="7"/>
      <c r="D100" s="7"/>
      <c r="E100" s="3"/>
      <c r="F100" s="3"/>
      <c r="G100" s="15"/>
      <c r="L100" s="3"/>
      <c r="M100" s="3"/>
      <c r="N100" s="3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</row>
    <row r="101" spans="1:119" s="8" customFormat="1">
      <c r="A101" s="5"/>
      <c r="B101" s="3"/>
      <c r="C101" s="7"/>
      <c r="D101" s="7"/>
      <c r="E101" s="3"/>
      <c r="F101" s="3"/>
      <c r="G101" s="15"/>
      <c r="L101" s="3"/>
      <c r="M101" s="3"/>
      <c r="N101" s="3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</row>
    <row r="102" spans="1:119" s="8" customFormat="1">
      <c r="A102" s="5"/>
      <c r="B102" s="3"/>
      <c r="C102" s="7"/>
      <c r="D102" s="7"/>
      <c r="E102" s="3"/>
      <c r="F102" s="3"/>
      <c r="G102" s="15"/>
      <c r="L102" s="3"/>
      <c r="M102" s="3"/>
      <c r="N102" s="3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</row>
    <row r="103" spans="1:119" s="8" customFormat="1">
      <c r="A103" s="5"/>
      <c r="B103" s="3"/>
      <c r="C103" s="7"/>
      <c r="D103" s="7"/>
      <c r="E103" s="3"/>
      <c r="F103" s="3"/>
      <c r="G103" s="15"/>
      <c r="L103" s="3"/>
      <c r="M103" s="3"/>
      <c r="N103" s="3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</row>
    <row r="104" spans="1:119" s="8" customFormat="1">
      <c r="A104" s="5"/>
      <c r="B104" s="3"/>
      <c r="C104" s="7"/>
      <c r="D104" s="7"/>
      <c r="E104" s="3"/>
      <c r="F104" s="3"/>
      <c r="G104" s="15"/>
      <c r="L104" s="3"/>
      <c r="M104" s="3"/>
      <c r="N104" s="3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</row>
    <row r="105" spans="1:119" s="8" customFormat="1">
      <c r="A105" s="5"/>
      <c r="B105" s="3"/>
      <c r="C105" s="7"/>
      <c r="D105" s="7"/>
      <c r="E105" s="3"/>
      <c r="F105" s="3"/>
      <c r="G105" s="15"/>
      <c r="L105" s="3"/>
      <c r="M105" s="3"/>
      <c r="N105" s="3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</row>
    <row r="106" spans="1:119" s="8" customFormat="1">
      <c r="A106" s="5"/>
      <c r="B106" s="3"/>
      <c r="C106" s="7"/>
      <c r="D106" s="7"/>
      <c r="E106" s="3"/>
      <c r="F106" s="3"/>
      <c r="G106" s="15"/>
      <c r="L106" s="3"/>
      <c r="M106" s="3"/>
      <c r="N106" s="3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</row>
    <row r="107" spans="1:119" s="8" customFormat="1">
      <c r="A107" s="5"/>
      <c r="B107" s="3"/>
      <c r="C107" s="7"/>
      <c r="D107" s="7"/>
      <c r="E107" s="3"/>
      <c r="F107" s="3"/>
      <c r="G107" s="15"/>
      <c r="L107" s="3"/>
      <c r="M107" s="3"/>
      <c r="N107" s="3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</row>
    <row r="108" spans="1:119" s="8" customFormat="1">
      <c r="A108" s="5"/>
      <c r="B108" s="3"/>
      <c r="C108" s="7"/>
      <c r="D108" s="7"/>
      <c r="E108" s="3"/>
      <c r="F108" s="3"/>
      <c r="G108" s="15"/>
      <c r="L108" s="3"/>
      <c r="M108" s="3"/>
      <c r="N108" s="3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</row>
    <row r="109" spans="1:119" s="8" customFormat="1">
      <c r="A109" s="5"/>
      <c r="B109" s="3"/>
      <c r="C109" s="7"/>
      <c r="D109" s="7"/>
      <c r="E109" s="3"/>
      <c r="F109" s="3"/>
      <c r="G109" s="15"/>
      <c r="L109" s="3"/>
      <c r="M109" s="3"/>
      <c r="N109" s="3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</row>
    <row r="110" spans="1:119" s="8" customFormat="1">
      <c r="A110" s="5"/>
      <c r="B110" s="3"/>
      <c r="C110" s="7"/>
      <c r="D110" s="7"/>
      <c r="E110" s="3"/>
      <c r="F110" s="3"/>
      <c r="G110" s="15"/>
      <c r="L110" s="3"/>
      <c r="M110" s="3"/>
      <c r="N110" s="3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</row>
    <row r="111" spans="1:119" s="8" customFormat="1">
      <c r="A111" s="5"/>
      <c r="B111" s="3"/>
      <c r="C111" s="7"/>
      <c r="D111" s="7"/>
      <c r="E111" s="3"/>
      <c r="F111" s="3"/>
      <c r="G111" s="15"/>
      <c r="L111" s="3"/>
      <c r="M111" s="3"/>
      <c r="N111" s="3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</row>
    <row r="112" spans="1:119" s="8" customFormat="1">
      <c r="A112" s="5"/>
      <c r="B112" s="3"/>
      <c r="C112" s="7"/>
      <c r="D112" s="7"/>
      <c r="E112" s="3"/>
      <c r="F112" s="3"/>
      <c r="G112" s="15"/>
      <c r="L112" s="3"/>
      <c r="M112" s="3"/>
      <c r="N112" s="3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</row>
    <row r="113" spans="1:119" s="8" customFormat="1">
      <c r="A113" s="5"/>
      <c r="B113" s="3"/>
      <c r="C113" s="7"/>
      <c r="D113" s="7"/>
      <c r="E113" s="3"/>
      <c r="F113" s="3"/>
      <c r="G113" s="15"/>
      <c r="L113" s="3"/>
      <c r="M113" s="3"/>
      <c r="N113" s="3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</row>
    <row r="114" spans="1:119" s="8" customFormat="1">
      <c r="A114" s="5"/>
      <c r="B114" s="3"/>
      <c r="C114" s="7"/>
      <c r="D114" s="7"/>
      <c r="E114" s="3"/>
      <c r="F114" s="3"/>
      <c r="G114" s="15"/>
      <c r="L114" s="3"/>
      <c r="M114" s="3"/>
      <c r="N114" s="3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</row>
    <row r="115" spans="1:119" s="8" customFormat="1">
      <c r="A115" s="5"/>
      <c r="B115" s="3"/>
      <c r="C115" s="7"/>
      <c r="D115" s="7"/>
      <c r="E115" s="3"/>
      <c r="F115" s="3"/>
      <c r="G115" s="15"/>
      <c r="L115" s="3"/>
      <c r="M115" s="3"/>
      <c r="N115" s="3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</row>
    <row r="116" spans="1:119" s="8" customFormat="1">
      <c r="A116" s="5"/>
      <c r="B116" s="3"/>
      <c r="C116" s="7"/>
      <c r="D116" s="7"/>
      <c r="E116" s="3"/>
      <c r="F116" s="3"/>
      <c r="G116" s="15"/>
      <c r="L116" s="3"/>
      <c r="M116" s="3"/>
      <c r="N116" s="3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</row>
    <row r="117" spans="1:119" s="8" customFormat="1">
      <c r="A117" s="5"/>
      <c r="B117" s="3"/>
      <c r="C117" s="7"/>
      <c r="D117" s="7"/>
      <c r="E117" s="3"/>
      <c r="F117" s="3"/>
      <c r="G117" s="15"/>
      <c r="L117" s="3"/>
      <c r="M117" s="3"/>
      <c r="N117" s="3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</row>
    <row r="118" spans="1:119" s="8" customFormat="1">
      <c r="A118" s="5"/>
      <c r="B118" s="3"/>
      <c r="C118" s="7"/>
      <c r="D118" s="7"/>
      <c r="E118" s="3"/>
      <c r="F118" s="3"/>
      <c r="G118" s="15"/>
      <c r="L118" s="3"/>
      <c r="M118" s="3"/>
      <c r="N118" s="3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</row>
    <row r="119" spans="1:119" s="8" customFormat="1">
      <c r="A119" s="5"/>
      <c r="B119" s="3"/>
      <c r="C119" s="7"/>
      <c r="D119" s="7"/>
      <c r="E119" s="3"/>
      <c r="F119" s="3"/>
      <c r="G119" s="15"/>
      <c r="L119" s="3"/>
      <c r="M119" s="3"/>
      <c r="N119" s="3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</row>
    <row r="120" spans="1:119" s="8" customFormat="1">
      <c r="A120" s="5"/>
      <c r="B120" s="3"/>
      <c r="C120" s="7"/>
      <c r="D120" s="7"/>
      <c r="E120" s="3"/>
      <c r="F120" s="3"/>
      <c r="G120" s="15"/>
      <c r="L120" s="3"/>
      <c r="M120" s="3"/>
      <c r="N120" s="3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</row>
    <row r="121" spans="1:119" s="8" customFormat="1">
      <c r="A121" s="5"/>
      <c r="B121" s="3"/>
      <c r="C121" s="7"/>
      <c r="D121" s="7"/>
      <c r="E121" s="3"/>
      <c r="F121" s="3"/>
      <c r="G121" s="15"/>
      <c r="L121" s="3"/>
      <c r="M121" s="3"/>
      <c r="N121" s="3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</row>
    <row r="122" spans="1:119" s="8" customFormat="1">
      <c r="A122" s="5"/>
      <c r="B122" s="3"/>
      <c r="C122" s="7"/>
      <c r="D122" s="7"/>
      <c r="E122" s="3"/>
      <c r="F122" s="3"/>
      <c r="G122" s="15"/>
      <c r="L122" s="3"/>
      <c r="M122" s="3"/>
      <c r="N122" s="3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</row>
    <row r="123" spans="1:119" s="8" customFormat="1">
      <c r="A123" s="5"/>
      <c r="B123" s="3"/>
      <c r="C123" s="7"/>
      <c r="D123" s="7"/>
      <c r="E123" s="3"/>
      <c r="F123" s="3"/>
      <c r="G123" s="15"/>
      <c r="L123" s="3"/>
      <c r="M123" s="3"/>
      <c r="N123" s="3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</row>
    <row r="124" spans="1:119" s="8" customFormat="1">
      <c r="A124" s="5"/>
      <c r="B124" s="3"/>
      <c r="C124" s="7"/>
      <c r="D124" s="7"/>
      <c r="E124" s="3"/>
      <c r="F124" s="3"/>
      <c r="G124" s="15"/>
      <c r="L124" s="3"/>
      <c r="M124" s="3"/>
      <c r="N124" s="3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</row>
    <row r="125" spans="1:119" s="8" customFormat="1">
      <c r="A125" s="5"/>
      <c r="B125" s="3"/>
      <c r="C125" s="7"/>
      <c r="D125" s="7"/>
      <c r="E125" s="3"/>
      <c r="F125" s="3"/>
      <c r="G125" s="15"/>
      <c r="L125" s="3"/>
      <c r="M125" s="3"/>
      <c r="N125" s="3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</row>
    <row r="126" spans="1:119" s="8" customFormat="1">
      <c r="A126" s="5"/>
      <c r="B126" s="3"/>
      <c r="C126" s="7"/>
      <c r="D126" s="7"/>
      <c r="E126" s="3"/>
      <c r="F126" s="3"/>
      <c r="G126" s="15"/>
      <c r="L126" s="3"/>
      <c r="M126" s="3"/>
      <c r="N126" s="3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</row>
    <row r="127" spans="1:119" s="8" customFormat="1">
      <c r="A127" s="5"/>
      <c r="B127" s="3"/>
      <c r="C127" s="7"/>
      <c r="D127" s="7"/>
      <c r="E127" s="3"/>
      <c r="F127" s="3"/>
      <c r="G127" s="15"/>
      <c r="L127" s="3"/>
      <c r="M127" s="3"/>
      <c r="N127" s="3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</row>
    <row r="128" spans="1:119" s="8" customFormat="1">
      <c r="A128" s="5"/>
      <c r="B128" s="3"/>
      <c r="C128" s="7"/>
      <c r="D128" s="7"/>
      <c r="E128" s="3"/>
      <c r="F128" s="3"/>
      <c r="G128" s="15"/>
      <c r="L128" s="3"/>
      <c r="M128" s="3"/>
      <c r="N128" s="3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</row>
    <row r="129" spans="1:119" s="8" customFormat="1">
      <c r="A129" s="5"/>
      <c r="B129" s="3"/>
      <c r="C129" s="7"/>
      <c r="D129" s="7"/>
      <c r="E129" s="3"/>
      <c r="F129" s="3"/>
      <c r="G129" s="15"/>
      <c r="L129" s="3"/>
      <c r="M129" s="3"/>
      <c r="N129" s="3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</row>
    <row r="130" spans="1:119" s="8" customFormat="1">
      <c r="A130" s="5"/>
      <c r="B130" s="3"/>
      <c r="C130" s="7"/>
      <c r="D130" s="7"/>
      <c r="E130" s="3"/>
      <c r="F130" s="3"/>
      <c r="G130" s="15"/>
      <c r="L130" s="3"/>
      <c r="M130" s="3"/>
      <c r="N130" s="3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</row>
    <row r="131" spans="1:119" s="8" customFormat="1">
      <c r="A131" s="5"/>
      <c r="B131" s="3"/>
      <c r="C131" s="7"/>
      <c r="D131" s="7"/>
      <c r="E131" s="3"/>
      <c r="F131" s="3"/>
      <c r="G131" s="15"/>
      <c r="L131" s="3"/>
      <c r="M131" s="3"/>
      <c r="N131" s="3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</row>
    <row r="132" spans="1:119" s="8" customFormat="1">
      <c r="A132" s="5"/>
      <c r="B132" s="3"/>
      <c r="C132" s="7"/>
      <c r="D132" s="7"/>
      <c r="E132" s="3"/>
      <c r="F132" s="3"/>
      <c r="G132" s="15"/>
      <c r="L132" s="3"/>
      <c r="M132" s="3"/>
      <c r="N132" s="3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</row>
    <row r="133" spans="1:119" s="8" customFormat="1">
      <c r="A133" s="5"/>
      <c r="B133" s="3"/>
      <c r="C133" s="7"/>
      <c r="D133" s="7"/>
      <c r="E133" s="3"/>
      <c r="F133" s="3"/>
      <c r="G133" s="15"/>
      <c r="L133" s="3"/>
      <c r="M133" s="3"/>
      <c r="N133" s="3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</row>
    <row r="134" spans="1:119" s="8" customFormat="1">
      <c r="A134" s="5"/>
      <c r="B134" s="3"/>
      <c r="C134" s="7"/>
      <c r="D134" s="7"/>
      <c r="E134" s="3"/>
      <c r="F134" s="3"/>
      <c r="G134" s="15"/>
      <c r="L134" s="3"/>
      <c r="M134" s="3"/>
      <c r="N134" s="3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</row>
    <row r="135" spans="1:119" s="8" customFormat="1">
      <c r="A135" s="5"/>
      <c r="B135" s="3"/>
      <c r="C135" s="7"/>
      <c r="D135" s="7"/>
      <c r="E135" s="3"/>
      <c r="F135" s="3"/>
      <c r="G135" s="15"/>
      <c r="L135" s="3"/>
      <c r="M135" s="3"/>
      <c r="N135" s="3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</row>
    <row r="136" spans="1:119" s="8" customFormat="1">
      <c r="A136" s="5"/>
      <c r="B136" s="3"/>
      <c r="C136" s="7"/>
      <c r="D136" s="7"/>
      <c r="E136" s="3"/>
      <c r="F136" s="3"/>
      <c r="G136" s="15"/>
      <c r="L136" s="3"/>
      <c r="M136" s="3"/>
      <c r="N136" s="3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</row>
    <row r="137" spans="1:119" s="8" customFormat="1">
      <c r="A137" s="5"/>
      <c r="B137" s="3"/>
      <c r="C137" s="7"/>
      <c r="D137" s="7"/>
      <c r="E137" s="3"/>
      <c r="F137" s="3"/>
      <c r="G137" s="15"/>
      <c r="L137" s="3"/>
      <c r="M137" s="3"/>
      <c r="N137" s="3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</row>
    <row r="138" spans="1:119" s="8" customFormat="1">
      <c r="A138" s="5"/>
      <c r="B138" s="3"/>
      <c r="C138" s="7"/>
      <c r="D138" s="7"/>
      <c r="E138" s="3"/>
      <c r="F138" s="3"/>
      <c r="G138" s="15"/>
      <c r="L138" s="3"/>
      <c r="M138" s="3"/>
      <c r="N138" s="3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</row>
    <row r="139" spans="1:119" s="8" customFormat="1">
      <c r="A139" s="5"/>
      <c r="B139" s="3"/>
      <c r="C139" s="7"/>
      <c r="D139" s="7"/>
      <c r="E139" s="3"/>
      <c r="F139" s="3"/>
      <c r="G139" s="15"/>
      <c r="L139" s="3"/>
      <c r="M139" s="3"/>
      <c r="N139" s="3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</row>
    <row r="140" spans="1:119" s="8" customFormat="1">
      <c r="A140" s="5"/>
      <c r="B140" s="3"/>
      <c r="C140" s="7"/>
      <c r="D140" s="7"/>
      <c r="E140" s="3"/>
      <c r="F140" s="3"/>
      <c r="G140" s="15"/>
      <c r="L140" s="3"/>
      <c r="M140" s="3"/>
      <c r="N140" s="3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</row>
    <row r="141" spans="1:119" s="8" customFormat="1">
      <c r="A141" s="5"/>
      <c r="B141" s="3"/>
      <c r="C141" s="7"/>
      <c r="D141" s="7"/>
      <c r="E141" s="3"/>
      <c r="F141" s="3"/>
      <c r="G141" s="15"/>
      <c r="L141" s="3"/>
      <c r="M141" s="3"/>
      <c r="N141" s="3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</row>
    <row r="142" spans="1:119" s="8" customFormat="1">
      <c r="A142" s="5"/>
      <c r="B142" s="3"/>
      <c r="C142" s="7"/>
      <c r="D142" s="7"/>
      <c r="E142" s="3"/>
      <c r="F142" s="3"/>
      <c r="G142" s="15"/>
      <c r="L142" s="3"/>
      <c r="M142" s="3"/>
      <c r="N142" s="3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</row>
    <row r="143" spans="1:119" s="8" customFormat="1">
      <c r="A143" s="5"/>
      <c r="B143" s="3"/>
      <c r="C143" s="7"/>
      <c r="D143" s="7"/>
      <c r="E143" s="3"/>
      <c r="F143" s="3"/>
      <c r="G143" s="15"/>
      <c r="L143" s="3"/>
      <c r="M143" s="3"/>
      <c r="N143" s="3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</row>
    <row r="144" spans="1:119" s="8" customFormat="1">
      <c r="A144" s="5"/>
      <c r="B144" s="3"/>
      <c r="C144" s="7"/>
      <c r="D144" s="7"/>
      <c r="E144" s="3"/>
      <c r="F144" s="3"/>
      <c r="G144" s="15"/>
      <c r="L144" s="3"/>
      <c r="M144" s="3"/>
      <c r="N144" s="3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</row>
    <row r="145" spans="1:119" s="8" customFormat="1">
      <c r="A145" s="5"/>
      <c r="B145" s="3"/>
      <c r="C145" s="7"/>
      <c r="D145" s="7"/>
      <c r="E145" s="3"/>
      <c r="F145" s="3"/>
      <c r="G145" s="15"/>
      <c r="L145" s="3"/>
      <c r="M145" s="3"/>
      <c r="N145" s="3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</row>
    <row r="146" spans="1:119" s="8" customFormat="1">
      <c r="A146" s="5"/>
      <c r="B146" s="3"/>
      <c r="C146" s="7"/>
      <c r="D146" s="7"/>
      <c r="E146" s="3"/>
      <c r="F146" s="3"/>
      <c r="G146" s="15"/>
      <c r="L146" s="3"/>
      <c r="M146" s="3"/>
      <c r="N146" s="3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</row>
    <row r="147" spans="1:119" s="8" customFormat="1">
      <c r="A147" s="5"/>
      <c r="B147" s="3"/>
      <c r="C147" s="7"/>
      <c r="D147" s="7"/>
      <c r="E147" s="3"/>
      <c r="F147" s="3"/>
      <c r="G147" s="15"/>
      <c r="L147" s="3"/>
      <c r="M147" s="3"/>
      <c r="N147" s="3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</row>
    <row r="148" spans="1:119" s="8" customFormat="1">
      <c r="A148" s="5"/>
      <c r="B148" s="3"/>
      <c r="C148" s="7"/>
      <c r="D148" s="7"/>
      <c r="E148" s="3"/>
      <c r="F148" s="3"/>
      <c r="G148" s="15"/>
      <c r="L148" s="3"/>
      <c r="M148" s="3"/>
      <c r="N148" s="3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</row>
    <row r="149" spans="1:119" s="8" customFormat="1">
      <c r="A149" s="5"/>
      <c r="B149" s="3"/>
      <c r="C149" s="7"/>
      <c r="D149" s="7"/>
      <c r="E149" s="3"/>
      <c r="F149" s="3"/>
      <c r="G149" s="15"/>
      <c r="L149" s="3"/>
      <c r="M149" s="3"/>
      <c r="N149" s="3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</row>
    <row r="150" spans="1:119" s="8" customFormat="1">
      <c r="A150" s="5"/>
      <c r="B150" s="3"/>
      <c r="C150" s="7"/>
      <c r="D150" s="7"/>
      <c r="E150" s="3"/>
      <c r="F150" s="3"/>
      <c r="G150" s="15"/>
      <c r="L150" s="3"/>
      <c r="M150" s="3"/>
      <c r="N150" s="3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</row>
    <row r="151" spans="1:119" s="8" customFormat="1">
      <c r="A151" s="5"/>
      <c r="B151" s="3"/>
      <c r="C151" s="7"/>
      <c r="D151" s="7"/>
      <c r="E151" s="3"/>
      <c r="F151" s="3"/>
      <c r="G151" s="15"/>
      <c r="L151" s="3"/>
      <c r="M151" s="3"/>
      <c r="N151" s="3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</row>
    <row r="152" spans="1:119" s="8" customFormat="1">
      <c r="A152" s="5"/>
      <c r="B152" s="3"/>
      <c r="C152" s="7"/>
      <c r="D152" s="7"/>
      <c r="E152" s="3"/>
      <c r="F152" s="3"/>
      <c r="G152" s="15"/>
      <c r="L152" s="3"/>
      <c r="M152" s="3"/>
      <c r="N152" s="3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</row>
    <row r="153" spans="1:119" s="8" customFormat="1">
      <c r="A153" s="5"/>
      <c r="B153" s="3"/>
      <c r="C153" s="7"/>
      <c r="D153" s="7"/>
      <c r="E153" s="3"/>
      <c r="F153" s="3"/>
      <c r="G153" s="15"/>
      <c r="L153" s="3"/>
      <c r="M153" s="3"/>
      <c r="N153" s="3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</row>
    <row r="154" spans="1:119" s="8" customFormat="1">
      <c r="A154" s="5"/>
      <c r="B154" s="3"/>
      <c r="C154" s="7"/>
      <c r="D154" s="7"/>
      <c r="E154" s="3"/>
      <c r="F154" s="3"/>
      <c r="G154" s="15"/>
      <c r="L154" s="3"/>
      <c r="M154" s="3"/>
      <c r="N154" s="3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</row>
    <row r="155" spans="1:119" s="8" customFormat="1">
      <c r="A155" s="5"/>
      <c r="B155" s="3"/>
      <c r="C155" s="7"/>
      <c r="D155" s="7"/>
      <c r="E155" s="3"/>
      <c r="F155" s="3"/>
      <c r="G155" s="15"/>
      <c r="L155" s="3"/>
      <c r="M155" s="3"/>
      <c r="N155" s="3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</row>
    <row r="156" spans="1:119" s="8" customFormat="1">
      <c r="A156" s="5"/>
      <c r="B156" s="3"/>
      <c r="C156" s="7"/>
      <c r="D156" s="7"/>
      <c r="E156" s="3"/>
      <c r="F156" s="3"/>
      <c r="G156" s="15"/>
      <c r="L156" s="3"/>
      <c r="M156" s="3"/>
      <c r="N156" s="3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</row>
    <row r="157" spans="1:119" s="8" customFormat="1">
      <c r="A157" s="5"/>
      <c r="B157" s="3"/>
      <c r="C157" s="7"/>
      <c r="D157" s="7"/>
      <c r="E157" s="3"/>
      <c r="F157" s="3"/>
      <c r="G157" s="15"/>
      <c r="L157" s="3"/>
      <c r="M157" s="3"/>
      <c r="N157" s="3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</row>
    <row r="158" spans="1:119" s="8" customFormat="1">
      <c r="A158" s="5"/>
      <c r="B158" s="3"/>
      <c r="C158" s="7"/>
      <c r="D158" s="7"/>
      <c r="E158" s="3"/>
      <c r="F158" s="3"/>
      <c r="G158" s="15"/>
      <c r="L158" s="3"/>
      <c r="M158" s="3"/>
      <c r="N158" s="3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</row>
    <row r="159" spans="1:119" s="8" customFormat="1">
      <c r="A159" s="5"/>
      <c r="B159" s="3"/>
      <c r="C159" s="7"/>
      <c r="D159" s="7"/>
      <c r="E159" s="3"/>
      <c r="F159" s="3"/>
      <c r="G159" s="15"/>
      <c r="L159" s="3"/>
      <c r="M159" s="3"/>
      <c r="N159" s="3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</row>
    <row r="160" spans="1:119" s="8" customFormat="1">
      <c r="A160" s="5"/>
      <c r="B160" s="3"/>
      <c r="C160" s="7"/>
      <c r="D160" s="7"/>
      <c r="E160" s="3"/>
      <c r="F160" s="3"/>
      <c r="G160" s="15"/>
      <c r="L160" s="3"/>
      <c r="M160" s="3"/>
      <c r="N160" s="3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</row>
    <row r="161" spans="1:119" s="8" customFormat="1">
      <c r="A161" s="5"/>
      <c r="B161" s="3"/>
      <c r="C161" s="7"/>
      <c r="D161" s="7"/>
      <c r="E161" s="3"/>
      <c r="F161" s="3"/>
      <c r="G161" s="15"/>
      <c r="L161" s="3"/>
      <c r="M161" s="3"/>
      <c r="N161" s="3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</row>
    <row r="162" spans="1:119" s="8" customFormat="1">
      <c r="A162" s="5"/>
      <c r="B162" s="3"/>
      <c r="C162" s="7"/>
      <c r="D162" s="7"/>
      <c r="E162" s="3"/>
      <c r="F162" s="3"/>
      <c r="G162" s="15"/>
      <c r="L162" s="3"/>
      <c r="M162" s="3"/>
      <c r="N162" s="3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</row>
    <row r="163" spans="1:119" s="8" customFormat="1">
      <c r="A163" s="5"/>
      <c r="B163" s="3"/>
      <c r="C163" s="7"/>
      <c r="D163" s="7"/>
      <c r="E163" s="3"/>
      <c r="F163" s="3"/>
      <c r="G163" s="15"/>
      <c r="L163" s="3"/>
      <c r="M163" s="3"/>
      <c r="N163" s="3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</row>
    <row r="164" spans="1:119" s="8" customFormat="1">
      <c r="A164" s="5"/>
      <c r="B164" s="3"/>
      <c r="C164" s="7"/>
      <c r="D164" s="7"/>
      <c r="E164" s="3"/>
      <c r="F164" s="3"/>
      <c r="G164" s="15"/>
      <c r="L164" s="3"/>
      <c r="M164" s="3"/>
      <c r="N164" s="3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</row>
    <row r="165" spans="1:119" s="8" customFormat="1">
      <c r="A165" s="5"/>
      <c r="B165" s="3"/>
      <c r="C165" s="7"/>
      <c r="D165" s="7"/>
      <c r="E165" s="3"/>
      <c r="F165" s="3"/>
      <c r="G165" s="15"/>
      <c r="L165" s="3"/>
      <c r="M165" s="3"/>
      <c r="N165" s="3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</row>
    <row r="166" spans="1:119" s="8" customFormat="1">
      <c r="A166" s="5"/>
      <c r="B166" s="3"/>
      <c r="C166" s="7"/>
      <c r="D166" s="7"/>
      <c r="E166" s="3"/>
      <c r="F166" s="3"/>
      <c r="G166" s="15"/>
      <c r="L166" s="3"/>
      <c r="M166" s="3"/>
      <c r="N166" s="3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</row>
    <row r="167" spans="1:119" s="8" customFormat="1">
      <c r="A167" s="5"/>
      <c r="B167" s="3"/>
      <c r="C167" s="7"/>
      <c r="D167" s="7"/>
      <c r="E167" s="3"/>
      <c r="F167" s="3"/>
      <c r="G167" s="15"/>
      <c r="L167" s="3"/>
      <c r="M167" s="3"/>
      <c r="N167" s="3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</row>
    <row r="168" spans="1:119" s="8" customFormat="1">
      <c r="A168" s="5"/>
      <c r="B168" s="3"/>
      <c r="C168" s="7"/>
      <c r="D168" s="7"/>
      <c r="E168" s="3"/>
      <c r="F168" s="3"/>
      <c r="G168" s="15"/>
      <c r="L168" s="3"/>
      <c r="M168" s="3"/>
      <c r="N168" s="3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</row>
    <row r="169" spans="1:119" s="8" customFormat="1">
      <c r="A169" s="5"/>
      <c r="B169" s="3"/>
      <c r="C169" s="7"/>
      <c r="D169" s="7"/>
      <c r="E169" s="3"/>
      <c r="F169" s="3"/>
      <c r="G169" s="15"/>
      <c r="L169" s="3"/>
      <c r="M169" s="3"/>
      <c r="N169" s="3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</row>
    <row r="170" spans="1:119" s="8" customFormat="1">
      <c r="A170" s="5"/>
      <c r="B170" s="3"/>
      <c r="C170" s="7"/>
      <c r="D170" s="7"/>
      <c r="E170" s="3"/>
      <c r="F170" s="3"/>
      <c r="G170" s="15"/>
      <c r="L170" s="3"/>
      <c r="M170" s="3"/>
      <c r="N170" s="3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</row>
    <row r="171" spans="1:119" s="8" customFormat="1">
      <c r="A171" s="5"/>
      <c r="B171" s="3"/>
      <c r="C171" s="7"/>
      <c r="D171" s="7"/>
      <c r="E171" s="3"/>
      <c r="F171" s="3"/>
      <c r="G171" s="15"/>
      <c r="L171" s="3"/>
      <c r="M171" s="3"/>
      <c r="N171" s="3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</row>
    <row r="172" spans="1:119" s="8" customFormat="1">
      <c r="A172" s="5"/>
      <c r="B172" s="3"/>
      <c r="C172" s="7"/>
      <c r="D172" s="7"/>
      <c r="E172" s="3"/>
      <c r="F172" s="3"/>
      <c r="G172" s="15"/>
      <c r="L172" s="3"/>
      <c r="M172" s="3"/>
      <c r="N172" s="3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</row>
    <row r="173" spans="1:119" s="8" customFormat="1">
      <c r="A173" s="5"/>
      <c r="B173" s="3"/>
      <c r="C173" s="7"/>
      <c r="D173" s="7"/>
      <c r="E173" s="3"/>
      <c r="F173" s="3"/>
      <c r="G173" s="15"/>
      <c r="L173" s="3"/>
      <c r="M173" s="3"/>
      <c r="N173" s="3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</row>
    <row r="174" spans="1:119" s="8" customFormat="1">
      <c r="A174" s="5"/>
      <c r="B174" s="3"/>
      <c r="C174" s="7"/>
      <c r="D174" s="7"/>
      <c r="E174" s="3"/>
      <c r="F174" s="3"/>
      <c r="G174" s="15"/>
      <c r="L174" s="3"/>
      <c r="M174" s="3"/>
      <c r="N174" s="3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</row>
    <row r="175" spans="1:119" s="8" customFormat="1">
      <c r="A175" s="5"/>
      <c r="B175" s="3"/>
      <c r="C175" s="7"/>
      <c r="D175" s="7"/>
      <c r="E175" s="3"/>
      <c r="F175" s="3"/>
      <c r="G175" s="15"/>
      <c r="L175" s="3"/>
      <c r="M175" s="3"/>
      <c r="N175" s="3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</row>
    <row r="176" spans="1:119" s="8" customFormat="1">
      <c r="A176" s="5"/>
      <c r="B176" s="3"/>
      <c r="C176" s="7"/>
      <c r="D176" s="7"/>
      <c r="E176" s="3"/>
      <c r="F176" s="3"/>
      <c r="G176" s="15"/>
      <c r="L176" s="3"/>
      <c r="M176" s="3"/>
      <c r="N176" s="3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</row>
    <row r="177" spans="1:119" s="8" customFormat="1">
      <c r="A177" s="5"/>
      <c r="B177" s="3"/>
      <c r="C177" s="7"/>
      <c r="D177" s="7"/>
      <c r="E177" s="3"/>
      <c r="F177" s="3"/>
      <c r="G177" s="15"/>
      <c r="L177" s="3"/>
      <c r="M177" s="3"/>
      <c r="N177" s="3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</row>
    <row r="178" spans="1:119" s="8" customFormat="1">
      <c r="A178" s="5"/>
      <c r="B178" s="3"/>
      <c r="C178" s="7"/>
      <c r="D178" s="7"/>
      <c r="E178" s="3"/>
      <c r="F178" s="3"/>
      <c r="G178" s="15"/>
      <c r="L178" s="3"/>
      <c r="M178" s="3"/>
      <c r="N178" s="3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</row>
    <row r="179" spans="1:119" s="8" customFormat="1">
      <c r="A179" s="5"/>
      <c r="B179" s="3"/>
      <c r="C179" s="7"/>
      <c r="D179" s="7"/>
      <c r="E179" s="3"/>
      <c r="F179" s="3"/>
      <c r="G179" s="15"/>
      <c r="L179" s="3"/>
      <c r="M179" s="3"/>
      <c r="N179" s="3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</row>
    <row r="180" spans="1:119" s="8" customFormat="1">
      <c r="A180" s="5"/>
      <c r="B180" s="3"/>
      <c r="C180" s="7"/>
      <c r="D180" s="7"/>
      <c r="E180" s="3"/>
      <c r="F180" s="3"/>
      <c r="G180" s="15"/>
      <c r="L180" s="3"/>
      <c r="M180" s="3"/>
      <c r="N180" s="3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</row>
    <row r="181" spans="1:119" s="8" customFormat="1">
      <c r="A181" s="5"/>
      <c r="B181" s="3"/>
      <c r="C181" s="7"/>
      <c r="D181" s="7"/>
      <c r="E181" s="3"/>
      <c r="F181" s="3"/>
      <c r="G181" s="15"/>
      <c r="L181" s="3"/>
      <c r="M181" s="3"/>
      <c r="N181" s="3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</row>
    <row r="182" spans="1:119" s="8" customFormat="1">
      <c r="A182" s="5"/>
      <c r="B182" s="3"/>
      <c r="C182" s="7"/>
      <c r="D182" s="7"/>
      <c r="E182" s="3"/>
      <c r="F182" s="3"/>
      <c r="G182" s="15"/>
      <c r="L182" s="3"/>
      <c r="M182" s="3"/>
      <c r="N182" s="3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</row>
    <row r="183" spans="1:119" s="8" customFormat="1">
      <c r="A183" s="5"/>
      <c r="B183" s="3"/>
      <c r="C183" s="7"/>
      <c r="D183" s="7"/>
      <c r="E183" s="3"/>
      <c r="F183" s="3"/>
      <c r="G183" s="15"/>
      <c r="L183" s="3"/>
      <c r="M183" s="3"/>
      <c r="N183" s="3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</row>
    <row r="184" spans="1:119" s="8" customFormat="1">
      <c r="A184" s="5"/>
      <c r="B184" s="3"/>
      <c r="C184" s="7"/>
      <c r="D184" s="7"/>
      <c r="E184" s="3"/>
      <c r="F184" s="3"/>
      <c r="G184" s="15"/>
      <c r="L184" s="3"/>
      <c r="M184" s="3"/>
      <c r="N184" s="3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</row>
    <row r="185" spans="1:119" s="8" customFormat="1">
      <c r="A185" s="5"/>
      <c r="B185" s="3"/>
      <c r="C185" s="7"/>
      <c r="D185" s="7"/>
      <c r="E185" s="3"/>
      <c r="F185" s="3"/>
      <c r="G185" s="15"/>
      <c r="L185" s="3"/>
      <c r="M185" s="3"/>
      <c r="N185" s="3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</row>
    <row r="186" spans="1:119" s="8" customFormat="1">
      <c r="A186" s="5"/>
      <c r="B186" s="3"/>
      <c r="C186" s="7"/>
      <c r="D186" s="7"/>
      <c r="E186" s="3"/>
      <c r="F186" s="3"/>
      <c r="G186" s="15"/>
      <c r="L186" s="3"/>
      <c r="M186" s="3"/>
      <c r="N186" s="3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</row>
    <row r="187" spans="1:119" s="8" customFormat="1">
      <c r="A187" s="5"/>
      <c r="B187" s="3"/>
      <c r="C187" s="7"/>
      <c r="D187" s="7"/>
      <c r="E187" s="3"/>
      <c r="F187" s="3"/>
      <c r="G187" s="15"/>
      <c r="L187" s="3"/>
      <c r="M187" s="3"/>
      <c r="N187" s="3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</row>
    <row r="188" spans="1:119" s="8" customFormat="1">
      <c r="A188" s="5"/>
      <c r="B188" s="3"/>
      <c r="C188" s="7"/>
      <c r="D188" s="7"/>
      <c r="E188" s="3"/>
      <c r="F188" s="3"/>
      <c r="G188" s="15"/>
      <c r="L188" s="3"/>
      <c r="M188" s="3"/>
      <c r="N188" s="3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</row>
    <row r="189" spans="1:119" s="8" customFormat="1">
      <c r="A189" s="5"/>
      <c r="B189" s="3"/>
      <c r="C189" s="7"/>
      <c r="D189" s="7"/>
      <c r="E189" s="3"/>
      <c r="F189" s="3"/>
      <c r="G189" s="15"/>
      <c r="L189" s="3"/>
      <c r="M189" s="3"/>
      <c r="N189" s="3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</row>
    <row r="190" spans="1:119" s="8" customFormat="1">
      <c r="A190" s="5"/>
      <c r="B190" s="3"/>
      <c r="C190" s="7"/>
      <c r="D190" s="7"/>
      <c r="E190" s="3"/>
      <c r="F190" s="3"/>
      <c r="G190" s="15"/>
      <c r="L190" s="3"/>
      <c r="M190" s="3"/>
      <c r="N190" s="3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</row>
    <row r="191" spans="1:119" s="8" customFormat="1">
      <c r="A191" s="5"/>
      <c r="B191" s="3"/>
      <c r="C191" s="7"/>
      <c r="D191" s="7"/>
      <c r="E191" s="3"/>
      <c r="F191" s="3"/>
      <c r="G191" s="15"/>
      <c r="L191" s="3"/>
      <c r="M191" s="3"/>
      <c r="N191" s="3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</row>
    <row r="192" spans="1:119" s="8" customFormat="1">
      <c r="A192" s="5"/>
      <c r="B192" s="3"/>
      <c r="C192" s="7"/>
      <c r="D192" s="7"/>
      <c r="E192" s="3"/>
      <c r="F192" s="3"/>
      <c r="G192" s="15"/>
      <c r="L192" s="3"/>
      <c r="M192" s="3"/>
      <c r="N192" s="3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</row>
    <row r="193" spans="1:119" s="8" customFormat="1">
      <c r="A193" s="5"/>
      <c r="B193" s="3"/>
      <c r="C193" s="7"/>
      <c r="D193" s="7"/>
      <c r="E193" s="3"/>
      <c r="F193" s="3"/>
      <c r="G193" s="15"/>
      <c r="L193" s="3"/>
      <c r="M193" s="3"/>
      <c r="N193" s="3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</row>
    <row r="194" spans="1:119" s="8" customFormat="1">
      <c r="A194" s="5"/>
      <c r="B194" s="3"/>
      <c r="C194" s="7"/>
      <c r="D194" s="7"/>
      <c r="E194" s="3"/>
      <c r="F194" s="3"/>
      <c r="G194" s="15"/>
      <c r="L194" s="3"/>
      <c r="M194" s="3"/>
      <c r="N194" s="3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</row>
    <row r="195" spans="1:119" s="8" customFormat="1">
      <c r="A195" s="5"/>
      <c r="B195" s="3"/>
      <c r="C195" s="7"/>
      <c r="D195" s="7"/>
      <c r="E195" s="3"/>
      <c r="F195" s="3"/>
      <c r="G195" s="15"/>
      <c r="L195" s="3"/>
      <c r="M195" s="3"/>
      <c r="N195" s="3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</row>
    <row r="196" spans="1:119" s="8" customFormat="1">
      <c r="A196" s="5"/>
      <c r="B196" s="3"/>
      <c r="C196" s="7"/>
      <c r="D196" s="7"/>
      <c r="E196" s="3"/>
      <c r="F196" s="3"/>
      <c r="G196" s="15"/>
      <c r="L196" s="3"/>
      <c r="M196" s="3"/>
      <c r="N196" s="3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</row>
    <row r="197" spans="1:119" s="8" customFormat="1">
      <c r="A197" s="5"/>
      <c r="B197" s="3"/>
      <c r="C197" s="7"/>
      <c r="D197" s="7"/>
      <c r="E197" s="3"/>
      <c r="F197" s="3"/>
      <c r="G197" s="15"/>
      <c r="L197" s="3"/>
      <c r="M197" s="3"/>
      <c r="N197" s="3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</row>
    <row r="198" spans="1:119" s="8" customFormat="1">
      <c r="A198" s="5"/>
      <c r="B198" s="3"/>
      <c r="C198" s="7"/>
      <c r="D198" s="7"/>
      <c r="E198" s="3"/>
      <c r="F198" s="3"/>
      <c r="G198" s="15"/>
      <c r="L198" s="3"/>
      <c r="M198" s="3"/>
      <c r="N198" s="3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</row>
    <row r="199" spans="1:119" s="8" customFormat="1">
      <c r="A199" s="5"/>
      <c r="B199" s="3"/>
      <c r="C199" s="7"/>
      <c r="D199" s="7"/>
      <c r="E199" s="3"/>
      <c r="F199" s="3"/>
      <c r="G199" s="15"/>
      <c r="L199" s="3"/>
      <c r="M199" s="3"/>
      <c r="N199" s="3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</row>
    <row r="200" spans="1:119" s="8" customFormat="1">
      <c r="A200" s="5"/>
      <c r="B200" s="3"/>
      <c r="C200" s="7"/>
      <c r="D200" s="7"/>
      <c r="E200" s="3"/>
      <c r="F200" s="3"/>
      <c r="G200" s="15"/>
      <c r="L200" s="3"/>
      <c r="M200" s="3"/>
      <c r="N200" s="3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</row>
    <row r="201" spans="1:119" s="8" customFormat="1">
      <c r="A201" s="5"/>
      <c r="B201" s="3"/>
      <c r="C201" s="7"/>
      <c r="D201" s="7"/>
      <c r="E201" s="3"/>
      <c r="F201" s="3"/>
      <c r="G201" s="15"/>
      <c r="L201" s="3"/>
      <c r="M201" s="3"/>
      <c r="N201" s="3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</row>
    <row r="202" spans="1:119" s="8" customFormat="1">
      <c r="A202" s="5"/>
      <c r="B202" s="3"/>
      <c r="C202" s="7"/>
      <c r="D202" s="7"/>
      <c r="E202" s="3"/>
      <c r="F202" s="3"/>
      <c r="G202" s="15"/>
      <c r="L202" s="3"/>
      <c r="M202" s="3"/>
      <c r="N202" s="3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</row>
    <row r="203" spans="1:119" s="8" customFormat="1">
      <c r="A203" s="5"/>
      <c r="B203" s="3"/>
      <c r="C203" s="7"/>
      <c r="D203" s="7"/>
      <c r="E203" s="3"/>
      <c r="F203" s="3"/>
      <c r="G203" s="15"/>
      <c r="L203" s="3"/>
      <c r="M203" s="3"/>
      <c r="N203" s="3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</row>
    <row r="204" spans="1:119" s="8" customFormat="1">
      <c r="A204" s="5"/>
      <c r="B204" s="3"/>
      <c r="C204" s="7"/>
      <c r="D204" s="7"/>
      <c r="E204" s="3"/>
      <c r="F204" s="3"/>
      <c r="G204" s="15"/>
      <c r="L204" s="3"/>
      <c r="M204" s="3"/>
      <c r="N204" s="3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</row>
    <row r="205" spans="1:119" s="8" customFormat="1">
      <c r="A205" s="5"/>
      <c r="B205" s="3"/>
      <c r="C205" s="7"/>
      <c r="D205" s="7"/>
      <c r="E205" s="3"/>
      <c r="F205" s="3"/>
      <c r="G205" s="15"/>
      <c r="L205" s="3"/>
      <c r="M205" s="3"/>
      <c r="N205" s="3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</row>
    <row r="206" spans="1:119" s="8" customFormat="1">
      <c r="A206" s="5"/>
      <c r="B206" s="3"/>
      <c r="C206" s="7"/>
      <c r="D206" s="7"/>
      <c r="E206" s="3"/>
      <c r="F206" s="3"/>
      <c r="G206" s="15"/>
      <c r="L206" s="3"/>
      <c r="M206" s="3"/>
      <c r="N206" s="3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</row>
    <row r="207" spans="1:119" s="8" customFormat="1">
      <c r="A207" s="5"/>
      <c r="B207" s="3"/>
      <c r="C207" s="7"/>
      <c r="D207" s="7"/>
      <c r="E207" s="3"/>
      <c r="F207" s="3"/>
      <c r="G207" s="15"/>
      <c r="L207" s="3"/>
      <c r="M207" s="3"/>
      <c r="N207" s="3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</row>
    <row r="208" spans="1:119" s="8" customFormat="1">
      <c r="A208" s="5"/>
      <c r="B208" s="3"/>
      <c r="C208" s="7"/>
      <c r="D208" s="7"/>
      <c r="E208" s="3"/>
      <c r="F208" s="3"/>
      <c r="G208" s="15"/>
      <c r="L208" s="3"/>
      <c r="M208" s="3"/>
      <c r="N208" s="3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</row>
    <row r="209" spans="1:119" s="8" customFormat="1">
      <c r="A209" s="5"/>
      <c r="B209" s="3"/>
      <c r="C209" s="7"/>
      <c r="D209" s="7"/>
      <c r="E209" s="3"/>
      <c r="F209" s="3"/>
      <c r="G209" s="15"/>
      <c r="L209" s="3"/>
      <c r="M209" s="3"/>
      <c r="N209" s="3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</row>
    <row r="210" spans="1:119" s="8" customFormat="1">
      <c r="A210" s="5"/>
      <c r="B210" s="3"/>
      <c r="C210" s="7"/>
      <c r="D210" s="7"/>
      <c r="E210" s="3"/>
      <c r="F210" s="3"/>
      <c r="G210" s="15"/>
      <c r="L210" s="3"/>
      <c r="M210" s="3"/>
      <c r="N210" s="3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</row>
    <row r="211" spans="1:119" s="8" customFormat="1">
      <c r="A211" s="5"/>
      <c r="B211" s="3"/>
      <c r="C211" s="7"/>
      <c r="D211" s="7"/>
      <c r="E211" s="3"/>
      <c r="F211" s="3"/>
      <c r="G211" s="15"/>
      <c r="L211" s="3"/>
      <c r="M211" s="3"/>
      <c r="N211" s="3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</row>
    <row r="212" spans="1:119" s="8" customFormat="1">
      <c r="A212" s="5"/>
      <c r="B212" s="3"/>
      <c r="C212" s="7"/>
      <c r="D212" s="7"/>
      <c r="E212" s="3"/>
      <c r="F212" s="3"/>
      <c r="G212" s="15"/>
      <c r="L212" s="3"/>
      <c r="M212" s="3"/>
      <c r="N212" s="3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</row>
    <row r="213" spans="1:119" s="8" customFormat="1">
      <c r="A213" s="5"/>
      <c r="B213" s="3"/>
      <c r="C213" s="7"/>
      <c r="D213" s="7"/>
      <c r="E213" s="3"/>
      <c r="F213" s="3"/>
      <c r="G213" s="15"/>
      <c r="L213" s="3"/>
      <c r="M213" s="3"/>
      <c r="N213" s="3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</row>
    <row r="214" spans="1:119" s="8" customFormat="1">
      <c r="A214" s="5"/>
      <c r="B214" s="3"/>
      <c r="C214" s="7"/>
      <c r="D214" s="7"/>
      <c r="E214" s="3"/>
      <c r="F214" s="3"/>
      <c r="G214" s="15"/>
      <c r="L214" s="3"/>
      <c r="M214" s="3"/>
      <c r="N214" s="3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</row>
    <row r="215" spans="1:119" s="8" customFormat="1">
      <c r="A215" s="5"/>
      <c r="B215" s="3"/>
      <c r="C215" s="7"/>
      <c r="D215" s="7"/>
      <c r="E215" s="3"/>
      <c r="F215" s="3"/>
      <c r="G215" s="15"/>
      <c r="L215" s="3"/>
      <c r="M215" s="3"/>
      <c r="N215" s="3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</row>
    <row r="216" spans="1:119" s="8" customFormat="1">
      <c r="A216" s="5"/>
      <c r="B216" s="3"/>
      <c r="C216" s="7"/>
      <c r="D216" s="7"/>
      <c r="E216" s="3"/>
      <c r="F216" s="3"/>
      <c r="G216" s="15"/>
      <c r="L216" s="3"/>
      <c r="M216" s="3"/>
      <c r="N216" s="3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</row>
    <row r="217" spans="1:119" s="8" customFormat="1">
      <c r="A217" s="5"/>
      <c r="B217" s="3"/>
      <c r="C217" s="7"/>
      <c r="D217" s="7"/>
      <c r="E217" s="3"/>
      <c r="F217" s="3"/>
      <c r="G217" s="15"/>
      <c r="L217" s="3"/>
      <c r="M217" s="3"/>
      <c r="N217" s="3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</row>
    <row r="218" spans="1:119" s="8" customFormat="1">
      <c r="A218" s="5"/>
      <c r="B218" s="3"/>
      <c r="C218" s="7"/>
      <c r="D218" s="7"/>
      <c r="E218" s="3"/>
      <c r="F218" s="3"/>
      <c r="G218" s="15"/>
      <c r="L218" s="3"/>
      <c r="M218" s="3"/>
      <c r="N218" s="3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</row>
    <row r="219" spans="1:119" s="8" customFormat="1">
      <c r="A219" s="5"/>
      <c r="B219" s="3"/>
      <c r="C219" s="7"/>
      <c r="D219" s="7"/>
      <c r="E219" s="3"/>
      <c r="F219" s="3"/>
      <c r="G219" s="15"/>
      <c r="L219" s="3"/>
      <c r="M219" s="3"/>
      <c r="N219" s="3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</row>
    <row r="220" spans="1:119" s="8" customFormat="1">
      <c r="A220" s="5"/>
      <c r="B220" s="3"/>
      <c r="C220" s="7"/>
      <c r="D220" s="7"/>
      <c r="E220" s="3"/>
      <c r="F220" s="3"/>
      <c r="G220" s="15"/>
      <c r="L220" s="3"/>
      <c r="M220" s="3"/>
      <c r="N220" s="3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</row>
    <row r="221" spans="1:119" s="8" customFormat="1">
      <c r="A221" s="5"/>
      <c r="B221" s="3"/>
      <c r="C221" s="7"/>
      <c r="D221" s="7"/>
      <c r="E221" s="3"/>
      <c r="F221" s="3"/>
      <c r="G221" s="15"/>
      <c r="L221" s="3"/>
      <c r="M221" s="3"/>
      <c r="N221" s="3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</row>
    <row r="222" spans="1:119" s="8" customFormat="1">
      <c r="A222" s="5"/>
      <c r="B222" s="3"/>
      <c r="C222" s="7"/>
      <c r="D222" s="7"/>
      <c r="E222" s="3"/>
      <c r="F222" s="3"/>
      <c r="G222" s="15"/>
      <c r="L222" s="3"/>
      <c r="M222" s="3"/>
      <c r="N222" s="3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</row>
    <row r="223" spans="1:119" s="8" customFormat="1">
      <c r="A223" s="5"/>
      <c r="B223" s="3"/>
      <c r="C223" s="7"/>
      <c r="D223" s="7"/>
      <c r="E223" s="3"/>
      <c r="F223" s="3"/>
      <c r="G223" s="15"/>
      <c r="L223" s="3"/>
      <c r="M223" s="3"/>
      <c r="N223" s="3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</row>
    <row r="224" spans="1:119" s="8" customFormat="1">
      <c r="A224" s="5"/>
      <c r="B224" s="3"/>
      <c r="C224" s="7"/>
      <c r="D224" s="7"/>
      <c r="E224" s="3"/>
      <c r="F224" s="3"/>
      <c r="G224" s="15"/>
      <c r="L224" s="3"/>
      <c r="M224" s="3"/>
      <c r="N224" s="3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</row>
    <row r="225" spans="1:119" s="8" customFormat="1">
      <c r="A225" s="5"/>
      <c r="B225" s="3"/>
      <c r="C225" s="7"/>
      <c r="D225" s="7"/>
      <c r="E225" s="3"/>
      <c r="F225" s="3"/>
      <c r="G225" s="15"/>
      <c r="L225" s="3"/>
      <c r="M225" s="3"/>
      <c r="N225" s="3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</row>
    <row r="226" spans="1:119" s="8" customFormat="1">
      <c r="A226" s="5"/>
      <c r="B226" s="3"/>
      <c r="C226" s="7"/>
      <c r="D226" s="7"/>
      <c r="E226" s="3"/>
      <c r="F226" s="3"/>
      <c r="G226" s="15"/>
      <c r="L226" s="3"/>
      <c r="M226" s="3"/>
      <c r="N226" s="3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</row>
    <row r="227" spans="1:119" s="8" customFormat="1">
      <c r="A227" s="5"/>
      <c r="B227" s="3"/>
      <c r="C227" s="7"/>
      <c r="D227" s="7"/>
      <c r="E227" s="3"/>
      <c r="F227" s="3"/>
      <c r="G227" s="15"/>
      <c r="L227" s="3"/>
      <c r="M227" s="3"/>
      <c r="N227" s="3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</row>
    <row r="228" spans="1:119" s="8" customFormat="1">
      <c r="A228" s="5"/>
      <c r="B228" s="3"/>
      <c r="C228" s="7"/>
      <c r="D228" s="7"/>
      <c r="E228" s="3"/>
      <c r="F228" s="3"/>
      <c r="G228" s="15"/>
      <c r="L228" s="3"/>
      <c r="M228" s="3"/>
      <c r="N228" s="3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</row>
    <row r="229" spans="1:119" s="8" customFormat="1">
      <c r="A229" s="5"/>
      <c r="B229" s="3"/>
      <c r="C229" s="7"/>
      <c r="D229" s="7"/>
      <c r="E229" s="3"/>
      <c r="F229" s="3"/>
      <c r="G229" s="15"/>
      <c r="L229" s="3"/>
      <c r="M229" s="3"/>
      <c r="N229" s="3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</row>
    <row r="230" spans="1:119" s="8" customFormat="1">
      <c r="A230" s="5"/>
      <c r="B230" s="3"/>
      <c r="C230" s="7"/>
      <c r="D230" s="7"/>
      <c r="E230" s="3"/>
      <c r="F230" s="3"/>
      <c r="G230" s="15"/>
      <c r="L230" s="3"/>
      <c r="M230" s="3"/>
      <c r="N230" s="3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</row>
    <row r="231" spans="1:119" s="8" customFormat="1">
      <c r="A231" s="5"/>
      <c r="B231" s="3"/>
      <c r="C231" s="7"/>
      <c r="D231" s="7"/>
      <c r="E231" s="3"/>
      <c r="F231" s="3"/>
      <c r="G231" s="15"/>
      <c r="L231" s="3"/>
      <c r="M231" s="3"/>
      <c r="N231" s="3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</row>
    <row r="232" spans="1:119" s="8" customFormat="1">
      <c r="A232" s="5"/>
      <c r="B232" s="3"/>
      <c r="C232" s="7"/>
      <c r="D232" s="7"/>
      <c r="E232" s="3"/>
      <c r="F232" s="3"/>
      <c r="G232" s="15"/>
      <c r="L232" s="3"/>
      <c r="M232" s="3"/>
      <c r="N232" s="3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</row>
    <row r="233" spans="1:119" s="8" customFormat="1">
      <c r="A233" s="5"/>
      <c r="B233" s="3"/>
      <c r="C233" s="7"/>
      <c r="D233" s="7"/>
      <c r="E233" s="3"/>
      <c r="F233" s="3"/>
      <c r="G233" s="15"/>
      <c r="L233" s="3"/>
      <c r="M233" s="3"/>
      <c r="N233" s="3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</row>
    <row r="234" spans="1:119" s="8" customFormat="1">
      <c r="A234" s="5"/>
      <c r="B234" s="3"/>
      <c r="C234" s="7"/>
      <c r="D234" s="7"/>
      <c r="E234" s="3"/>
      <c r="F234" s="3"/>
      <c r="G234" s="15"/>
      <c r="L234" s="3"/>
      <c r="M234" s="3"/>
      <c r="N234" s="3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</row>
    <row r="235" spans="1:119" s="8" customFormat="1">
      <c r="A235" s="5"/>
      <c r="B235" s="3"/>
      <c r="C235" s="7"/>
      <c r="D235" s="7"/>
      <c r="E235" s="3"/>
      <c r="F235" s="3"/>
      <c r="G235" s="15"/>
      <c r="L235" s="3"/>
      <c r="M235" s="3"/>
      <c r="N235" s="3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</row>
    <row r="236" spans="1:119" s="8" customFormat="1">
      <c r="A236" s="5"/>
      <c r="B236" s="3"/>
      <c r="C236" s="7"/>
      <c r="D236" s="7"/>
      <c r="E236" s="3"/>
      <c r="F236" s="3"/>
      <c r="G236" s="15"/>
      <c r="L236" s="3"/>
      <c r="M236" s="3"/>
      <c r="N236" s="3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</row>
    <row r="237" spans="1:119" s="8" customFormat="1">
      <c r="A237" s="5"/>
      <c r="B237" s="3"/>
      <c r="C237" s="7"/>
      <c r="D237" s="7"/>
      <c r="E237" s="3"/>
      <c r="F237" s="3"/>
      <c r="G237" s="15"/>
      <c r="L237" s="3"/>
      <c r="M237" s="3"/>
      <c r="N237" s="3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</row>
    <row r="238" spans="1:119" s="8" customFormat="1">
      <c r="A238" s="5"/>
      <c r="B238" s="3"/>
      <c r="C238" s="7"/>
      <c r="D238" s="7"/>
      <c r="E238" s="3"/>
      <c r="F238" s="3"/>
      <c r="G238" s="15"/>
      <c r="L238" s="3"/>
      <c r="M238" s="3"/>
      <c r="N238" s="3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</row>
    <row r="239" spans="1:119" s="8" customFormat="1">
      <c r="A239" s="5"/>
      <c r="B239" s="3"/>
      <c r="C239" s="7"/>
      <c r="D239" s="7"/>
      <c r="E239" s="3"/>
      <c r="F239" s="3"/>
      <c r="G239" s="15"/>
      <c r="L239" s="3"/>
      <c r="M239" s="3"/>
      <c r="N239" s="3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</row>
    <row r="240" spans="1:119" s="8" customFormat="1">
      <c r="A240" s="5"/>
      <c r="B240" s="3"/>
      <c r="C240" s="7"/>
      <c r="D240" s="7"/>
      <c r="E240" s="3"/>
      <c r="F240" s="3"/>
      <c r="G240" s="15"/>
      <c r="L240" s="3"/>
      <c r="M240" s="3"/>
      <c r="N240" s="3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</row>
    <row r="241" spans="1:119" s="8" customFormat="1">
      <c r="A241" s="5"/>
      <c r="B241" s="3"/>
      <c r="C241" s="7"/>
      <c r="D241" s="7"/>
      <c r="E241" s="3"/>
      <c r="F241" s="3"/>
      <c r="G241" s="15"/>
      <c r="L241" s="3"/>
      <c r="M241" s="3"/>
      <c r="N241" s="3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</row>
    <row r="242" spans="1:119" s="8" customFormat="1">
      <c r="A242" s="5"/>
      <c r="B242" s="3"/>
      <c r="C242" s="7"/>
      <c r="D242" s="7"/>
      <c r="E242" s="3"/>
      <c r="F242" s="3"/>
      <c r="G242" s="15"/>
      <c r="L242" s="3"/>
      <c r="M242" s="3"/>
      <c r="N242" s="3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</row>
    <row r="243" spans="1:119" s="8" customFormat="1">
      <c r="A243" s="5"/>
      <c r="B243" s="3"/>
      <c r="C243" s="7"/>
      <c r="D243" s="7"/>
      <c r="E243" s="3"/>
      <c r="F243" s="3"/>
      <c r="G243" s="15"/>
      <c r="L243" s="3"/>
      <c r="M243" s="3"/>
      <c r="N243" s="3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</row>
    <row r="244" spans="1:119" s="8" customFormat="1">
      <c r="A244" s="5"/>
      <c r="B244" s="3"/>
      <c r="C244" s="7"/>
      <c r="D244" s="7"/>
      <c r="E244" s="3"/>
      <c r="F244" s="3"/>
      <c r="G244" s="15"/>
      <c r="L244" s="3"/>
      <c r="M244" s="3"/>
      <c r="N244" s="3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</row>
    <row r="245" spans="1:119" s="8" customFormat="1">
      <c r="A245" s="5"/>
      <c r="B245" s="3"/>
      <c r="C245" s="7"/>
      <c r="D245" s="7"/>
      <c r="E245" s="3"/>
      <c r="F245" s="3"/>
      <c r="G245" s="15"/>
      <c r="L245" s="3"/>
      <c r="M245" s="3"/>
      <c r="N245" s="3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</row>
    <row r="246" spans="1:119" s="8" customFormat="1">
      <c r="A246" s="5"/>
      <c r="B246" s="3"/>
      <c r="C246" s="7"/>
      <c r="D246" s="7"/>
      <c r="E246" s="3"/>
      <c r="F246" s="3"/>
      <c r="G246" s="15"/>
      <c r="L246" s="3"/>
      <c r="M246" s="3"/>
      <c r="N246" s="3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</row>
    <row r="247" spans="1:119" s="8" customFormat="1">
      <c r="A247" s="5"/>
      <c r="B247" s="3"/>
      <c r="C247" s="7"/>
      <c r="D247" s="7"/>
      <c r="E247" s="3"/>
      <c r="F247" s="3"/>
      <c r="G247" s="15"/>
      <c r="L247" s="3"/>
      <c r="M247" s="3"/>
      <c r="N247" s="3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</row>
    <row r="248" spans="1:119" s="8" customFormat="1">
      <c r="A248" s="5"/>
      <c r="B248" s="3"/>
      <c r="C248" s="7"/>
      <c r="D248" s="7"/>
      <c r="E248" s="3"/>
      <c r="F248" s="3"/>
      <c r="G248" s="15"/>
      <c r="L248" s="3"/>
      <c r="M248" s="3"/>
      <c r="N248" s="3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</row>
    <row r="249" spans="1:119" s="8" customFormat="1">
      <c r="A249" s="5"/>
      <c r="B249" s="3"/>
      <c r="C249" s="7"/>
      <c r="D249" s="7"/>
      <c r="E249" s="3"/>
      <c r="F249" s="3"/>
      <c r="G249" s="15"/>
      <c r="L249" s="3"/>
      <c r="M249" s="3"/>
      <c r="N249" s="3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</row>
    <row r="250" spans="1:119" s="8" customFormat="1">
      <c r="A250" s="5"/>
      <c r="B250" s="3"/>
      <c r="C250" s="7"/>
      <c r="D250" s="7"/>
      <c r="E250" s="3"/>
      <c r="F250" s="3"/>
      <c r="G250" s="15"/>
      <c r="L250" s="3"/>
      <c r="M250" s="3"/>
      <c r="N250" s="3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</row>
    <row r="251" spans="1:119" s="8" customFormat="1">
      <c r="A251" s="5"/>
      <c r="B251" s="3"/>
      <c r="C251" s="7"/>
      <c r="D251" s="7"/>
      <c r="E251" s="3"/>
      <c r="F251" s="3"/>
      <c r="G251" s="15"/>
      <c r="L251" s="3"/>
      <c r="M251" s="3"/>
      <c r="N251" s="3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</row>
    <row r="252" spans="1:119" s="8" customFormat="1">
      <c r="A252" s="5"/>
      <c r="B252" s="3"/>
      <c r="C252" s="7"/>
      <c r="D252" s="7"/>
      <c r="E252" s="3"/>
      <c r="F252" s="3"/>
      <c r="G252" s="15"/>
      <c r="L252" s="3"/>
      <c r="M252" s="3"/>
      <c r="N252" s="3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</row>
    <row r="253" spans="1:119" s="8" customFormat="1">
      <c r="A253" s="5"/>
      <c r="B253" s="3"/>
      <c r="C253" s="7"/>
      <c r="D253" s="7"/>
      <c r="E253" s="3"/>
      <c r="F253" s="3"/>
      <c r="G253" s="15"/>
      <c r="L253" s="3"/>
      <c r="M253" s="3"/>
      <c r="N253" s="3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</row>
    <row r="254" spans="1:119" s="8" customFormat="1">
      <c r="A254" s="5"/>
      <c r="B254" s="3"/>
      <c r="C254" s="7"/>
      <c r="D254" s="7"/>
      <c r="E254" s="3"/>
      <c r="F254" s="3"/>
      <c r="G254" s="15"/>
      <c r="L254" s="3"/>
      <c r="M254" s="3"/>
      <c r="N254" s="3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</row>
    <row r="255" spans="1:119" s="8" customFormat="1">
      <c r="A255" s="5"/>
      <c r="B255" s="3"/>
      <c r="C255" s="7"/>
      <c r="D255" s="7"/>
      <c r="E255" s="3"/>
      <c r="F255" s="3"/>
      <c r="G255" s="15"/>
      <c r="L255" s="3"/>
      <c r="M255" s="3"/>
      <c r="N255" s="3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</row>
    <row r="256" spans="1:119" s="8" customFormat="1">
      <c r="A256" s="5"/>
      <c r="B256" s="3"/>
      <c r="C256" s="7"/>
      <c r="D256" s="7"/>
      <c r="E256" s="3"/>
      <c r="F256" s="3"/>
      <c r="G256" s="15"/>
      <c r="L256" s="3"/>
      <c r="M256" s="3"/>
      <c r="N256" s="3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</row>
    <row r="257" spans="1:119" s="8" customFormat="1">
      <c r="A257" s="5"/>
      <c r="B257" s="3"/>
      <c r="C257" s="7"/>
      <c r="D257" s="7"/>
      <c r="E257" s="3"/>
      <c r="F257" s="3"/>
      <c r="G257" s="15"/>
      <c r="L257" s="3"/>
      <c r="M257" s="3"/>
      <c r="N257" s="3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</row>
    <row r="258" spans="1:119" s="8" customFormat="1">
      <c r="A258" s="5"/>
      <c r="B258" s="3"/>
      <c r="C258" s="7"/>
      <c r="D258" s="7"/>
      <c r="E258" s="3"/>
      <c r="F258" s="3"/>
      <c r="G258" s="15"/>
      <c r="L258" s="3"/>
      <c r="M258" s="3"/>
      <c r="N258" s="3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</row>
    <row r="259" spans="1:119" s="8" customFormat="1">
      <c r="A259" s="5"/>
      <c r="B259" s="3"/>
      <c r="C259" s="7"/>
      <c r="D259" s="7"/>
      <c r="E259" s="3"/>
      <c r="F259" s="3"/>
      <c r="G259" s="15"/>
      <c r="L259" s="3"/>
      <c r="M259" s="3"/>
      <c r="N259" s="3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</row>
    <row r="260" spans="1:119" s="8" customFormat="1">
      <c r="A260" s="5"/>
      <c r="B260" s="3"/>
      <c r="C260" s="7"/>
      <c r="D260" s="7"/>
      <c r="E260" s="3"/>
      <c r="F260" s="3"/>
      <c r="G260" s="15"/>
      <c r="L260" s="3"/>
      <c r="M260" s="3"/>
      <c r="N260" s="3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</row>
    <row r="261" spans="1:119" s="8" customFormat="1">
      <c r="A261" s="5"/>
      <c r="B261" s="3"/>
      <c r="C261" s="7"/>
      <c r="D261" s="7"/>
      <c r="E261" s="3"/>
      <c r="F261" s="3"/>
      <c r="G261" s="15"/>
      <c r="L261" s="3"/>
      <c r="M261" s="3"/>
      <c r="N261" s="3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</row>
    <row r="262" spans="1:119" s="8" customFormat="1">
      <c r="A262" s="5"/>
      <c r="B262" s="3"/>
      <c r="C262" s="7"/>
      <c r="D262" s="7"/>
      <c r="E262" s="3"/>
      <c r="F262" s="3"/>
      <c r="G262" s="15"/>
      <c r="L262" s="3"/>
      <c r="M262" s="3"/>
      <c r="N262" s="3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</row>
    <row r="263" spans="1:119" s="8" customFormat="1">
      <c r="A263" s="5"/>
      <c r="B263" s="3"/>
      <c r="C263" s="7"/>
      <c r="D263" s="7"/>
      <c r="E263" s="3"/>
      <c r="F263" s="3"/>
      <c r="G263" s="15"/>
      <c r="L263" s="3"/>
      <c r="M263" s="3"/>
      <c r="N263" s="3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</row>
    <row r="264" spans="1:119" s="8" customFormat="1">
      <c r="A264" s="5"/>
      <c r="B264" s="3"/>
      <c r="C264" s="7"/>
      <c r="D264" s="7"/>
      <c r="E264" s="3"/>
      <c r="F264" s="3"/>
      <c r="G264" s="15"/>
      <c r="L264" s="3"/>
      <c r="M264" s="3"/>
      <c r="N264" s="3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</row>
    <row r="265" spans="1:119" s="8" customFormat="1">
      <c r="A265" s="5"/>
      <c r="B265" s="3"/>
      <c r="C265" s="7"/>
      <c r="D265" s="7"/>
      <c r="E265" s="3"/>
      <c r="F265" s="3"/>
      <c r="G265" s="15"/>
      <c r="L265" s="3"/>
      <c r="M265" s="3"/>
      <c r="N265" s="3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</row>
    <row r="266" spans="1:119" s="8" customFormat="1">
      <c r="A266" s="5"/>
      <c r="B266" s="3"/>
      <c r="C266" s="7"/>
      <c r="D266" s="7"/>
      <c r="E266" s="3"/>
      <c r="F266" s="3"/>
      <c r="G266" s="15"/>
      <c r="L266" s="3"/>
      <c r="M266" s="3"/>
      <c r="N266" s="3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</row>
    <row r="267" spans="1:119" s="8" customFormat="1">
      <c r="A267" s="5"/>
      <c r="B267" s="3"/>
      <c r="C267" s="7"/>
      <c r="D267" s="7"/>
      <c r="E267" s="3"/>
      <c r="F267" s="3"/>
      <c r="G267" s="15"/>
      <c r="L267" s="3"/>
      <c r="M267" s="3"/>
      <c r="N267" s="3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</row>
    <row r="268" spans="1:119" s="8" customFormat="1">
      <c r="A268" s="5"/>
      <c r="B268" s="3"/>
      <c r="C268" s="7"/>
      <c r="D268" s="7"/>
      <c r="E268" s="3"/>
      <c r="F268" s="3"/>
      <c r="G268" s="15"/>
      <c r="L268" s="3"/>
      <c r="M268" s="3"/>
      <c r="N268" s="3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</row>
    <row r="269" spans="1:119" s="8" customFormat="1">
      <c r="A269" s="5"/>
      <c r="B269" s="3"/>
      <c r="C269" s="7"/>
      <c r="D269" s="7"/>
      <c r="E269" s="3"/>
      <c r="F269" s="3"/>
      <c r="G269" s="15"/>
      <c r="L269" s="3"/>
      <c r="M269" s="3"/>
      <c r="N269" s="3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</row>
    <row r="270" spans="1:119" s="8" customFormat="1">
      <c r="A270" s="5"/>
      <c r="B270" s="3"/>
      <c r="C270" s="7"/>
      <c r="D270" s="7"/>
      <c r="E270" s="3"/>
      <c r="F270" s="3"/>
      <c r="G270" s="15"/>
      <c r="L270" s="3"/>
      <c r="M270" s="3"/>
      <c r="N270" s="3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</row>
    <row r="271" spans="1:119" s="8" customFormat="1">
      <c r="A271" s="5"/>
      <c r="B271" s="3"/>
      <c r="C271" s="7"/>
      <c r="D271" s="7"/>
      <c r="E271" s="3"/>
      <c r="F271" s="3"/>
      <c r="G271" s="15"/>
      <c r="L271" s="3"/>
      <c r="M271" s="3"/>
      <c r="N271" s="3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</row>
    <row r="272" spans="1:119" s="8" customFormat="1">
      <c r="A272" s="5"/>
      <c r="B272" s="3"/>
      <c r="C272" s="7"/>
      <c r="D272" s="7"/>
      <c r="E272" s="3"/>
      <c r="F272" s="3"/>
      <c r="G272" s="15"/>
      <c r="L272" s="3"/>
      <c r="M272" s="3"/>
      <c r="N272" s="3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</row>
    <row r="273" spans="1:119" s="8" customFormat="1">
      <c r="A273" s="5"/>
      <c r="B273" s="3"/>
      <c r="C273" s="7"/>
      <c r="D273" s="7"/>
      <c r="E273" s="3"/>
      <c r="F273" s="3"/>
      <c r="G273" s="15"/>
      <c r="L273" s="3"/>
      <c r="M273" s="3"/>
      <c r="N273" s="3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</row>
    <row r="274" spans="1:119" s="8" customFormat="1">
      <c r="A274" s="5"/>
      <c r="B274" s="3"/>
      <c r="C274" s="7"/>
      <c r="D274" s="7"/>
      <c r="E274" s="3"/>
      <c r="F274" s="3"/>
      <c r="G274" s="15"/>
      <c r="L274" s="3"/>
      <c r="M274" s="3"/>
      <c r="N274" s="3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</row>
    <row r="275" spans="1:119" s="8" customFormat="1">
      <c r="A275" s="5"/>
      <c r="B275" s="3"/>
      <c r="C275" s="7"/>
      <c r="D275" s="7"/>
      <c r="E275" s="3"/>
      <c r="F275" s="3"/>
      <c r="G275" s="15"/>
      <c r="L275" s="3"/>
      <c r="M275" s="3"/>
      <c r="N275" s="3"/>
      <c r="O275" s="5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</row>
    <row r="276" spans="1:119" s="8" customFormat="1">
      <c r="A276" s="5"/>
      <c r="B276" s="3"/>
      <c r="C276" s="7"/>
      <c r="D276" s="7"/>
      <c r="E276" s="3"/>
      <c r="F276" s="3"/>
      <c r="G276" s="15"/>
      <c r="L276" s="3"/>
      <c r="M276" s="3"/>
      <c r="N276" s="3"/>
      <c r="O276" s="5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</row>
    <row r="277" spans="1:119" s="8" customFormat="1">
      <c r="A277" s="5"/>
      <c r="B277" s="3"/>
      <c r="C277" s="7"/>
      <c r="D277" s="7"/>
      <c r="E277" s="3"/>
      <c r="F277" s="3"/>
      <c r="G277" s="15"/>
      <c r="L277" s="3"/>
      <c r="M277" s="3"/>
      <c r="N277" s="3"/>
      <c r="O277" s="5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</row>
    <row r="278" spans="1:119" s="8" customFormat="1">
      <c r="A278" s="5"/>
      <c r="B278" s="3"/>
      <c r="C278" s="7"/>
      <c r="D278" s="7"/>
      <c r="E278" s="3"/>
      <c r="F278" s="3"/>
      <c r="G278" s="15"/>
      <c r="L278" s="3"/>
      <c r="M278" s="3"/>
      <c r="N278" s="3"/>
      <c r="O278" s="5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</row>
    <row r="279" spans="1:119">
      <c r="G279" s="15"/>
    </row>
  </sheetData>
  <sheetProtection password="D9E4" sheet="1" objects="1" scenarios="1"/>
  <mergeCells count="68">
    <mergeCell ref="B49:B50"/>
    <mergeCell ref="I49:J49"/>
    <mergeCell ref="C51:C52"/>
    <mergeCell ref="I51:J51"/>
    <mergeCell ref="I52:J52"/>
    <mergeCell ref="B39:B40"/>
    <mergeCell ref="I42:J42"/>
    <mergeCell ref="I43:J43"/>
    <mergeCell ref="B43:B44"/>
    <mergeCell ref="B46:B47"/>
    <mergeCell ref="I46:J46"/>
    <mergeCell ref="C45:C46"/>
    <mergeCell ref="I45:J45"/>
    <mergeCell ref="B31:B32"/>
    <mergeCell ref="B35:B36"/>
    <mergeCell ref="I34:J34"/>
    <mergeCell ref="I35:J35"/>
    <mergeCell ref="I38:J38"/>
    <mergeCell ref="I12:J12"/>
    <mergeCell ref="A9:K9"/>
    <mergeCell ref="I22:J22"/>
    <mergeCell ref="E19:G19"/>
    <mergeCell ref="E22:G22"/>
    <mergeCell ref="B20:J20"/>
    <mergeCell ref="A1:K2"/>
    <mergeCell ref="A5:K5"/>
    <mergeCell ref="A6:K6"/>
    <mergeCell ref="A10:K10"/>
    <mergeCell ref="A11:K11"/>
    <mergeCell ref="I28:J28"/>
    <mergeCell ref="B13:C13"/>
    <mergeCell ref="E13:G13"/>
    <mergeCell ref="I13:J13"/>
    <mergeCell ref="E14:G14"/>
    <mergeCell ref="B15:J15"/>
    <mergeCell ref="B16:J16"/>
    <mergeCell ref="E24:G24"/>
    <mergeCell ref="I24:J24"/>
    <mergeCell ref="I17:J17"/>
    <mergeCell ref="I19:J19"/>
    <mergeCell ref="B25:J25"/>
    <mergeCell ref="A27:B27"/>
    <mergeCell ref="I27:J27"/>
    <mergeCell ref="M29:M30"/>
    <mergeCell ref="N29:N30"/>
    <mergeCell ref="V29:V30"/>
    <mergeCell ref="C34:C35"/>
    <mergeCell ref="L33:L34"/>
    <mergeCell ref="M33:M34"/>
    <mergeCell ref="C30:C31"/>
    <mergeCell ref="L29:L30"/>
    <mergeCell ref="I30:J30"/>
    <mergeCell ref="I31:J31"/>
    <mergeCell ref="I55:J55"/>
    <mergeCell ref="N33:N34"/>
    <mergeCell ref="V33:V34"/>
    <mergeCell ref="C42:C43"/>
    <mergeCell ref="L41:L42"/>
    <mergeCell ref="M41:M42"/>
    <mergeCell ref="N41:N42"/>
    <mergeCell ref="L37:L38"/>
    <mergeCell ref="M37:M38"/>
    <mergeCell ref="N37:N38"/>
    <mergeCell ref="V37:V38"/>
    <mergeCell ref="C38:C39"/>
    <mergeCell ref="I39:J39"/>
    <mergeCell ref="C48:C49"/>
    <mergeCell ref="I48:J48"/>
  </mergeCells>
  <printOptions horizontalCentered="1"/>
  <pageMargins left="0.59055118110236227" right="0.59055118110236227" top="0.59055118110236227" bottom="0.98425196850393704" header="0.51181102362204722" footer="0.51181102362204722"/>
  <pageSetup paperSize="9" scale="92" orientation="portrait" r:id="rId1"/>
  <headerFooter alignWithMargins="0">
    <oddFooter>&amp;LContributo di costruzione: foglio &amp;A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O288"/>
  <sheetViews>
    <sheetView zoomScaleNormal="100" zoomScaleSheetLayoutView="100" workbookViewId="0">
      <selection activeCell="B15" sqref="B15:J15"/>
    </sheetView>
  </sheetViews>
  <sheetFormatPr defaultRowHeight="12.75"/>
  <cols>
    <col min="1" max="1" width="5.5703125" style="5" customWidth="1"/>
    <col min="2" max="2" width="36.28515625" style="3" customWidth="1"/>
    <col min="3" max="3" width="10.85546875" style="7" customWidth="1"/>
    <col min="4" max="4" width="5.42578125" style="7" customWidth="1"/>
    <col min="5" max="5" width="10.85546875" style="3" customWidth="1"/>
    <col min="6" max="6" width="2.5703125" style="3" customWidth="1"/>
    <col min="7" max="7" width="3.5703125" style="8" customWidth="1"/>
    <col min="8" max="8" width="7" style="8" customWidth="1"/>
    <col min="9" max="9" width="11.42578125" style="8" customWidth="1"/>
    <col min="10" max="10" width="3.5703125" style="8" customWidth="1"/>
    <col min="11" max="11" width="3.140625" style="8" customWidth="1"/>
    <col min="12" max="12" width="12.7109375" style="3" hidden="1" customWidth="1"/>
    <col min="13" max="13" width="10.7109375" style="3" hidden="1" customWidth="1"/>
    <col min="14" max="14" width="12.7109375" style="3" hidden="1" customWidth="1"/>
    <col min="15" max="15" width="13.85546875" style="5" hidden="1" customWidth="1"/>
    <col min="16" max="17" width="9.140625" style="3" hidden="1" customWidth="1"/>
    <col min="18" max="18" width="24.85546875" style="3" hidden="1" customWidth="1"/>
    <col min="19" max="22" width="9.140625" style="3" hidden="1" customWidth="1"/>
    <col min="23" max="103" width="9.140625" style="3"/>
    <col min="104" max="16384" width="9.140625" style="4"/>
  </cols>
  <sheetData>
    <row r="1" spans="1:119" ht="37.5" customHeight="1">
      <c r="A1" s="263" t="s">
        <v>18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</row>
    <row r="2" spans="1:119" ht="23.25" customHeight="1">
      <c r="A2" s="263"/>
      <c r="B2" s="263"/>
      <c r="C2" s="263"/>
      <c r="D2" s="263"/>
      <c r="E2" s="263"/>
      <c r="F2" s="263"/>
      <c r="G2" s="263"/>
      <c r="H2" s="263"/>
      <c r="I2" s="263"/>
      <c r="J2" s="263"/>
      <c r="K2" s="26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</row>
    <row r="3" spans="1:119" ht="12" customHeight="1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</row>
    <row r="4" spans="1:119" ht="9.75" customHeight="1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</row>
    <row r="5" spans="1:119" ht="17.25" customHeight="1">
      <c r="A5" s="264" t="s">
        <v>83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</row>
    <row r="6" spans="1:119" ht="17.25" customHeight="1">
      <c r="A6" s="265" t="s">
        <v>84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</row>
    <row r="7" spans="1:119" ht="9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</row>
    <row r="8" spans="1:119" ht="9" customHeight="1" thickBot="1">
      <c r="A8" s="29"/>
      <c r="B8" s="30"/>
      <c r="C8" s="26"/>
      <c r="D8" s="26"/>
      <c r="E8" s="31"/>
      <c r="F8" s="31"/>
      <c r="G8" s="31"/>
      <c r="H8" s="31"/>
      <c r="I8" s="26"/>
      <c r="J8" s="26"/>
      <c r="K8" s="26"/>
    </row>
    <row r="9" spans="1:119" ht="18.75" customHeight="1">
      <c r="A9" s="272" t="s">
        <v>147</v>
      </c>
      <c r="B9" s="273"/>
      <c r="C9" s="273"/>
      <c r="D9" s="273"/>
      <c r="E9" s="273"/>
      <c r="F9" s="273"/>
      <c r="G9" s="273"/>
      <c r="H9" s="273"/>
      <c r="I9" s="273"/>
      <c r="J9" s="273"/>
      <c r="K9" s="274"/>
    </row>
    <row r="10" spans="1:119" s="1" customFormat="1" ht="18.75" customHeight="1" thickBot="1">
      <c r="A10" s="266" t="s">
        <v>85</v>
      </c>
      <c r="B10" s="267"/>
      <c r="C10" s="267"/>
      <c r="D10" s="267"/>
      <c r="E10" s="267"/>
      <c r="F10" s="267"/>
      <c r="G10" s="267"/>
      <c r="H10" s="267"/>
      <c r="I10" s="267"/>
      <c r="J10" s="267"/>
      <c r="K10" s="268"/>
      <c r="L10" s="2"/>
      <c r="M10" s="2"/>
      <c r="N10" s="2"/>
      <c r="O10" s="94"/>
      <c r="P10" s="2"/>
      <c r="Q10" s="2"/>
      <c r="R10" s="19"/>
      <c r="S10" s="19"/>
      <c r="T10" s="19"/>
      <c r="U10" s="19"/>
      <c r="V10" s="19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</row>
    <row r="11" spans="1:119" s="1" customFormat="1" ht="12.75" customHeight="1">
      <c r="A11" s="269" t="s">
        <v>49</v>
      </c>
      <c r="B11" s="269"/>
      <c r="C11" s="269"/>
      <c r="D11" s="270"/>
      <c r="E11" s="270"/>
      <c r="F11" s="270"/>
      <c r="G11" s="270"/>
      <c r="H11" s="270"/>
      <c r="I11" s="270"/>
      <c r="J11" s="270"/>
      <c r="K11" s="270"/>
      <c r="L11" s="2"/>
      <c r="M11" s="2"/>
      <c r="N11" s="2"/>
      <c r="O11" s="94"/>
      <c r="P11" s="2"/>
      <c r="Q11" s="2"/>
      <c r="R11" s="19"/>
      <c r="S11" s="19"/>
      <c r="T11" s="19"/>
      <c r="U11" s="19"/>
      <c r="V11" s="19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</row>
    <row r="12" spans="1:119" s="1" customFormat="1" ht="15" customHeight="1">
      <c r="A12" s="117"/>
      <c r="B12" s="117"/>
      <c r="C12" s="117"/>
      <c r="D12" s="117"/>
      <c r="E12" s="85" t="s">
        <v>25</v>
      </c>
      <c r="F12" s="118"/>
      <c r="G12" s="119"/>
      <c r="H12" s="120"/>
      <c r="I12" s="271" t="s">
        <v>26</v>
      </c>
      <c r="J12" s="271"/>
      <c r="K12" s="121"/>
      <c r="L12" s="2"/>
      <c r="M12" s="2"/>
      <c r="N12" s="2"/>
      <c r="O12" s="94"/>
      <c r="P12" s="2"/>
      <c r="Q12" s="2"/>
      <c r="R12" s="19"/>
      <c r="S12" s="19"/>
      <c r="T12" s="19"/>
      <c r="U12" s="19"/>
      <c r="V12" s="19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</row>
    <row r="13" spans="1:119" s="1" customFormat="1" ht="24" customHeight="1">
      <c r="A13" s="35" t="s">
        <v>2</v>
      </c>
      <c r="B13" s="237"/>
      <c r="C13" s="238"/>
      <c r="D13" s="86" t="s">
        <v>27</v>
      </c>
      <c r="E13" s="239"/>
      <c r="F13" s="240"/>
      <c r="G13" s="241"/>
      <c r="H13" s="87" t="s">
        <v>28</v>
      </c>
      <c r="I13" s="242"/>
      <c r="J13" s="242"/>
      <c r="K13" s="122"/>
      <c r="L13" s="2"/>
      <c r="M13" s="2"/>
      <c r="N13" s="17"/>
      <c r="O13" s="94"/>
      <c r="P13" s="2"/>
      <c r="Q13" s="2"/>
      <c r="R13" s="19"/>
      <c r="S13" s="19"/>
      <c r="T13" s="19"/>
      <c r="U13" s="19"/>
      <c r="V13" s="19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</row>
    <row r="14" spans="1:119" s="1" customFormat="1" ht="12.75" customHeight="1">
      <c r="A14" s="34"/>
      <c r="B14" s="34"/>
      <c r="C14" s="123"/>
      <c r="D14" s="110"/>
      <c r="E14" s="243"/>
      <c r="F14" s="244"/>
      <c r="G14" s="244"/>
      <c r="H14" s="111"/>
      <c r="I14" s="34"/>
      <c r="J14" s="163"/>
      <c r="K14" s="125"/>
      <c r="L14" s="2"/>
      <c r="M14" s="2"/>
      <c r="N14" s="17"/>
      <c r="O14" s="94"/>
      <c r="P14" s="2"/>
      <c r="Q14" s="2"/>
      <c r="R14" s="19"/>
      <c r="S14" s="19"/>
      <c r="T14" s="19"/>
      <c r="U14" s="19"/>
      <c r="V14" s="19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</row>
    <row r="15" spans="1:119" s="1" customFormat="1" ht="15" customHeight="1">
      <c r="A15" s="126" t="s">
        <v>52</v>
      </c>
      <c r="B15" s="245" t="s">
        <v>87</v>
      </c>
      <c r="C15" s="246"/>
      <c r="D15" s="247"/>
      <c r="E15" s="247"/>
      <c r="F15" s="247"/>
      <c r="G15" s="247"/>
      <c r="H15" s="247"/>
      <c r="I15" s="247"/>
      <c r="J15" s="247"/>
      <c r="K15" s="125"/>
      <c r="L15" s="2"/>
      <c r="M15" s="2"/>
      <c r="N15" s="17"/>
      <c r="O15" s="94"/>
      <c r="P15" s="2"/>
      <c r="Q15" s="2"/>
      <c r="R15" s="19"/>
      <c r="S15" s="19"/>
      <c r="T15" s="19"/>
      <c r="U15" s="19"/>
      <c r="V15" s="19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</row>
    <row r="16" spans="1:119" s="1" customFormat="1" ht="6.75" customHeight="1">
      <c r="A16" s="34"/>
      <c r="B16" s="248"/>
      <c r="C16" s="249"/>
      <c r="D16" s="249"/>
      <c r="E16" s="250"/>
      <c r="F16" s="250"/>
      <c r="G16" s="250"/>
      <c r="H16" s="250"/>
      <c r="I16" s="250"/>
      <c r="J16" s="250"/>
      <c r="K16" s="125"/>
      <c r="L16" s="2"/>
      <c r="M16" s="2"/>
      <c r="N16" s="17"/>
      <c r="O16" s="94"/>
      <c r="P16" s="2"/>
      <c r="Q16" s="2"/>
      <c r="R16" s="19"/>
      <c r="S16" s="19"/>
      <c r="T16" s="19"/>
      <c r="U16" s="19"/>
      <c r="V16" s="19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</row>
    <row r="17" spans="1:119" s="1" customFormat="1" ht="16.5" customHeight="1">
      <c r="A17" s="127" t="s">
        <v>53</v>
      </c>
      <c r="B17" s="128" t="s">
        <v>95</v>
      </c>
      <c r="C17" s="116"/>
      <c r="D17" s="129"/>
      <c r="E17" s="117"/>
      <c r="F17" s="130"/>
      <c r="G17" s="130"/>
      <c r="H17" s="111"/>
      <c r="I17" s="254"/>
      <c r="J17" s="255"/>
      <c r="K17" s="125"/>
      <c r="L17" s="2"/>
      <c r="M17" s="2"/>
      <c r="N17" s="17"/>
      <c r="O17" s="94"/>
      <c r="P17" s="2"/>
      <c r="Q17" s="2"/>
      <c r="R17" s="19"/>
      <c r="S17" s="19"/>
      <c r="T17" s="19"/>
      <c r="U17" s="19"/>
      <c r="V17" s="19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</row>
    <row r="18" spans="1:119" s="1" customFormat="1" ht="5.25" customHeight="1">
      <c r="A18" s="34"/>
      <c r="B18" s="34"/>
      <c r="C18" s="123"/>
      <c r="D18" s="110"/>
      <c r="E18" s="34"/>
      <c r="F18" s="130"/>
      <c r="G18" s="130"/>
      <c r="H18" s="111"/>
      <c r="I18" s="34"/>
      <c r="J18" s="34"/>
      <c r="K18" s="125"/>
      <c r="L18" s="2"/>
      <c r="M18" s="2"/>
      <c r="N18" s="17"/>
      <c r="O18" s="94"/>
      <c r="P18" s="2"/>
      <c r="Q18" s="2"/>
      <c r="R18" s="19"/>
      <c r="S18" s="19"/>
      <c r="T18" s="19"/>
      <c r="U18" s="19"/>
      <c r="V18" s="19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</row>
    <row r="19" spans="1:119" s="1" customFormat="1" ht="16.5" customHeight="1">
      <c r="A19" s="34"/>
      <c r="B19" s="128" t="s">
        <v>88</v>
      </c>
      <c r="C19" s="116"/>
      <c r="D19" s="110"/>
      <c r="E19" s="251" t="s">
        <v>99</v>
      </c>
      <c r="F19" s="252"/>
      <c r="G19" s="252"/>
      <c r="H19" s="111"/>
      <c r="I19" s="256">
        <f>C17*C19</f>
        <v>0</v>
      </c>
      <c r="J19" s="257"/>
      <c r="K19" s="125"/>
      <c r="L19" s="2"/>
      <c r="M19" s="2"/>
      <c r="N19" s="17"/>
      <c r="O19" s="94"/>
      <c r="P19" s="2"/>
      <c r="Q19" s="2"/>
      <c r="R19" s="19"/>
      <c r="S19" s="19"/>
      <c r="T19" s="19"/>
      <c r="U19" s="19"/>
      <c r="V19" s="19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</row>
    <row r="20" spans="1:119" s="1" customFormat="1" ht="15" customHeight="1">
      <c r="A20" s="34"/>
      <c r="B20" s="275" t="s">
        <v>117</v>
      </c>
      <c r="C20" s="276"/>
      <c r="D20" s="276"/>
      <c r="E20" s="276"/>
      <c r="F20" s="276"/>
      <c r="G20" s="276"/>
      <c r="H20" s="276"/>
      <c r="I20" s="276"/>
      <c r="J20" s="276"/>
      <c r="K20" s="125"/>
      <c r="L20" s="2"/>
      <c r="M20" s="2"/>
      <c r="N20" s="17"/>
      <c r="O20" s="94"/>
      <c r="P20" s="2"/>
      <c r="Q20" s="2"/>
      <c r="R20" s="19"/>
      <c r="S20" s="19"/>
      <c r="T20" s="19"/>
      <c r="U20" s="19"/>
      <c r="V20" s="19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</row>
    <row r="21" spans="1:119" s="1" customFormat="1" ht="6" customHeight="1">
      <c r="A21" s="34"/>
      <c r="B21" s="139"/>
      <c r="C21" s="140"/>
      <c r="D21" s="113"/>
      <c r="E21" s="141"/>
      <c r="F21" s="142"/>
      <c r="G21" s="142"/>
      <c r="H21" s="114"/>
      <c r="I21" s="141"/>
      <c r="J21" s="141"/>
      <c r="K21" s="125"/>
      <c r="L21" s="2"/>
      <c r="M21" s="2"/>
      <c r="N21" s="17"/>
      <c r="O21" s="94"/>
      <c r="P21" s="2"/>
      <c r="Q21" s="2"/>
      <c r="R21" s="19"/>
      <c r="S21" s="19"/>
      <c r="T21" s="19"/>
      <c r="U21" s="19"/>
      <c r="V21" s="19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</row>
    <row r="22" spans="1:119" s="1" customFormat="1" ht="16.5" customHeight="1">
      <c r="A22" s="127" t="s">
        <v>54</v>
      </c>
      <c r="B22" s="128" t="s">
        <v>96</v>
      </c>
      <c r="C22" s="116"/>
      <c r="D22" s="110"/>
      <c r="E22" s="251" t="s">
        <v>97</v>
      </c>
      <c r="F22" s="252"/>
      <c r="G22" s="252"/>
      <c r="H22" s="111"/>
      <c r="I22" s="256" t="str">
        <f>IF(C22&gt;0,C24/C22,"0")</f>
        <v>0</v>
      </c>
      <c r="J22" s="257"/>
      <c r="K22" s="125"/>
      <c r="L22" s="2"/>
      <c r="M22" s="2"/>
      <c r="N22" s="17"/>
      <c r="O22" s="94"/>
      <c r="P22" s="2"/>
      <c r="Q22" s="2"/>
      <c r="R22" s="19"/>
      <c r="S22" s="19"/>
      <c r="T22" s="19"/>
      <c r="U22" s="19"/>
      <c r="V22" s="19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</row>
    <row r="23" spans="1:119" s="1" customFormat="1" ht="5.25" customHeight="1">
      <c r="A23" s="34"/>
      <c r="B23" s="34"/>
      <c r="C23" s="123"/>
      <c r="D23" s="110"/>
      <c r="E23" s="34"/>
      <c r="F23" s="130"/>
      <c r="G23" s="130"/>
      <c r="H23" s="111"/>
      <c r="I23" s="34"/>
      <c r="J23" s="34"/>
      <c r="K23" s="125"/>
      <c r="L23" s="2"/>
      <c r="M23" s="2"/>
      <c r="N23" s="17"/>
      <c r="O23" s="94"/>
      <c r="P23" s="2"/>
      <c r="Q23" s="2"/>
      <c r="R23" s="19"/>
      <c r="S23" s="19"/>
      <c r="T23" s="19"/>
      <c r="U23" s="19"/>
      <c r="V23" s="19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</row>
    <row r="24" spans="1:119" s="1" customFormat="1" ht="16.5" customHeight="1">
      <c r="A24" s="34"/>
      <c r="B24" s="128" t="s">
        <v>89</v>
      </c>
      <c r="C24" s="116"/>
      <c r="D24" s="110"/>
      <c r="E24" s="251"/>
      <c r="F24" s="252"/>
      <c r="G24" s="252"/>
      <c r="H24" s="111"/>
      <c r="I24" s="253"/>
      <c r="J24" s="253"/>
      <c r="K24" s="125"/>
      <c r="L24" s="2"/>
      <c r="M24" s="2"/>
      <c r="N24" s="17"/>
      <c r="O24" s="94"/>
      <c r="P24" s="2"/>
      <c r="Q24" s="2"/>
      <c r="R24" s="19"/>
      <c r="S24" s="19"/>
      <c r="T24" s="19"/>
      <c r="U24" s="19"/>
      <c r="V24" s="19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</row>
    <row r="25" spans="1:119" s="1" customFormat="1" ht="7.5" customHeight="1">
      <c r="A25" s="34"/>
      <c r="B25" s="258"/>
      <c r="C25" s="259"/>
      <c r="D25" s="259"/>
      <c r="E25" s="259"/>
      <c r="F25" s="259"/>
      <c r="G25" s="259"/>
      <c r="H25" s="259"/>
      <c r="I25" s="259"/>
      <c r="J25" s="259"/>
      <c r="K25" s="125"/>
      <c r="L25" s="2"/>
      <c r="M25" s="2"/>
      <c r="N25" s="17"/>
      <c r="O25" s="94"/>
      <c r="P25" s="2"/>
      <c r="Q25" s="2"/>
      <c r="R25" s="19"/>
      <c r="S25" s="19"/>
      <c r="T25" s="19"/>
      <c r="U25" s="19"/>
      <c r="V25" s="19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</row>
    <row r="26" spans="1:119" s="10" customFormat="1" ht="12" customHeight="1" thickBot="1">
      <c r="A26" s="34"/>
      <c r="B26" s="35"/>
      <c r="C26" s="35"/>
      <c r="D26" s="35"/>
      <c r="E26" s="32"/>
      <c r="F26" s="36"/>
      <c r="G26" s="36"/>
      <c r="H26" s="34"/>
      <c r="I26" s="34"/>
      <c r="J26" s="34"/>
      <c r="K26" s="34"/>
      <c r="L26" s="2"/>
      <c r="M26" s="2"/>
      <c r="N26" s="17"/>
      <c r="O26" s="9"/>
      <c r="P26" s="9"/>
      <c r="Q26" s="9"/>
      <c r="R26" s="20"/>
      <c r="S26" s="20"/>
      <c r="T26" s="20"/>
      <c r="U26" s="20"/>
      <c r="V26" s="20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</row>
    <row r="27" spans="1:119" s="12" customFormat="1" ht="22.5" customHeight="1">
      <c r="A27" s="260" t="s">
        <v>80</v>
      </c>
      <c r="B27" s="261"/>
      <c r="C27" s="37" t="s">
        <v>90</v>
      </c>
      <c r="D27" s="38"/>
      <c r="E27" s="39"/>
      <c r="F27" s="40"/>
      <c r="G27" s="38"/>
      <c r="H27" s="161" t="s">
        <v>1</v>
      </c>
      <c r="I27" s="262" t="s">
        <v>6</v>
      </c>
      <c r="J27" s="262"/>
      <c r="K27" s="42"/>
      <c r="L27" s="2"/>
      <c r="M27" s="17">
        <v>2001</v>
      </c>
      <c r="N27" s="17"/>
      <c r="O27" s="5"/>
      <c r="P27" s="3"/>
      <c r="Q27" s="3"/>
      <c r="R27" s="21"/>
      <c r="S27" s="22"/>
      <c r="T27" s="22"/>
      <c r="U27" s="22"/>
      <c r="V27" s="22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</row>
    <row r="28" spans="1:119" ht="12" customHeight="1">
      <c r="A28" s="43"/>
      <c r="B28" s="44"/>
      <c r="C28" s="45" t="s">
        <v>91</v>
      </c>
      <c r="D28" s="46"/>
      <c r="E28" s="47"/>
      <c r="F28" s="44"/>
      <c r="G28" s="46"/>
      <c r="H28" s="162" t="s">
        <v>92</v>
      </c>
      <c r="I28" s="236" t="s">
        <v>0</v>
      </c>
      <c r="J28" s="236"/>
      <c r="K28" s="49"/>
      <c r="L28" s="18" t="s">
        <v>15</v>
      </c>
      <c r="M28" s="17" t="s">
        <v>16</v>
      </c>
      <c r="N28" s="18" t="s">
        <v>17</v>
      </c>
      <c r="R28" s="23"/>
      <c r="S28" s="23"/>
      <c r="T28" s="23"/>
      <c r="U28" s="23"/>
      <c r="V28" s="23"/>
    </row>
    <row r="29" spans="1:119" s="14" customFormat="1" ht="12" customHeight="1">
      <c r="A29" s="50"/>
      <c r="B29" s="51"/>
      <c r="C29" s="52"/>
      <c r="D29" s="52"/>
      <c r="E29" s="53"/>
      <c r="F29" s="53"/>
      <c r="G29" s="52"/>
      <c r="H29" s="54"/>
      <c r="I29" s="55"/>
      <c r="J29" s="133"/>
      <c r="K29" s="56"/>
      <c r="L29" s="229">
        <v>97630</v>
      </c>
      <c r="M29" s="230">
        <v>3.1E-2</v>
      </c>
      <c r="N29" s="225">
        <f>L29+L29*M29</f>
        <v>100656.53</v>
      </c>
      <c r="O29" s="5"/>
      <c r="P29" s="3">
        <v>370.38</v>
      </c>
      <c r="Q29" s="3">
        <v>30</v>
      </c>
      <c r="R29" s="23"/>
      <c r="S29" s="24"/>
      <c r="T29" s="24"/>
      <c r="U29" s="24"/>
      <c r="V29" s="226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</row>
    <row r="30" spans="1:119" ht="12" customHeight="1">
      <c r="A30" s="134" t="s">
        <v>120</v>
      </c>
      <c r="B30" s="169" t="s">
        <v>98</v>
      </c>
      <c r="C30" s="234"/>
      <c r="D30" s="57"/>
      <c r="E30" s="166" t="s">
        <v>93</v>
      </c>
      <c r="F30" s="58"/>
      <c r="G30" s="185" t="s">
        <v>24</v>
      </c>
      <c r="H30" s="171">
        <v>6.81</v>
      </c>
      <c r="I30" s="232">
        <f>C30*H30</f>
        <v>0</v>
      </c>
      <c r="J30" s="233"/>
      <c r="K30" s="59"/>
      <c r="L30" s="229"/>
      <c r="M30" s="231"/>
      <c r="N30" s="225"/>
      <c r="R30" s="23"/>
      <c r="S30" s="23"/>
      <c r="T30" s="23"/>
      <c r="U30" s="23"/>
      <c r="V30" s="226"/>
    </row>
    <row r="31" spans="1:119" ht="12" customHeight="1">
      <c r="A31" s="61"/>
      <c r="B31" s="277" t="s">
        <v>100</v>
      </c>
      <c r="C31" s="235"/>
      <c r="D31" s="63"/>
      <c r="E31" s="167" t="s">
        <v>94</v>
      </c>
      <c r="F31" s="64"/>
      <c r="G31" s="160" t="s">
        <v>24</v>
      </c>
      <c r="H31" s="186">
        <v>2.2599999999999998</v>
      </c>
      <c r="I31" s="232">
        <f>C30*H31</f>
        <v>0</v>
      </c>
      <c r="J31" s="233"/>
      <c r="K31" s="59"/>
      <c r="L31" s="2"/>
      <c r="M31" s="2"/>
      <c r="N31" s="2"/>
      <c r="Q31" s="3">
        <f>P29-(P29*Q29/100)</f>
        <v>259.26600000000002</v>
      </c>
      <c r="R31" s="25"/>
      <c r="S31" s="23"/>
      <c r="T31" s="23"/>
      <c r="U31" s="23"/>
      <c r="V31" s="23"/>
    </row>
    <row r="32" spans="1:119" ht="12" customHeight="1">
      <c r="A32" s="61"/>
      <c r="B32" s="278"/>
      <c r="C32" s="65"/>
      <c r="D32" s="65"/>
      <c r="E32" s="63"/>
      <c r="F32" s="63"/>
      <c r="G32" s="66"/>
      <c r="H32" s="60"/>
      <c r="I32" s="60"/>
      <c r="J32" s="60"/>
      <c r="K32" s="59"/>
      <c r="L32" s="2"/>
      <c r="M32" s="17">
        <v>2001</v>
      </c>
      <c r="N32" s="2"/>
      <c r="R32" s="99"/>
      <c r="S32" s="99"/>
      <c r="T32" s="23"/>
      <c r="U32" s="23"/>
      <c r="V32" s="23"/>
    </row>
    <row r="33" spans="1:119" ht="12" customHeight="1">
      <c r="A33" s="134" t="s">
        <v>122</v>
      </c>
      <c r="B33" s="169" t="s">
        <v>98</v>
      </c>
      <c r="C33" s="234"/>
      <c r="D33" s="57"/>
      <c r="E33" s="166" t="s">
        <v>93</v>
      </c>
      <c r="F33" s="58"/>
      <c r="G33" s="185" t="s">
        <v>24</v>
      </c>
      <c r="H33" s="171">
        <v>10.210000000000001</v>
      </c>
      <c r="I33" s="232">
        <f>C33*H33</f>
        <v>0</v>
      </c>
      <c r="J33" s="233"/>
      <c r="K33" s="59"/>
      <c r="L33" s="2"/>
      <c r="M33" s="17"/>
      <c r="N33" s="2"/>
      <c r="R33" s="23"/>
      <c r="S33" s="23"/>
      <c r="T33" s="23"/>
      <c r="U33" s="23"/>
      <c r="V33" s="23"/>
    </row>
    <row r="34" spans="1:119" ht="12" customHeight="1">
      <c r="A34" s="61"/>
      <c r="B34" s="175" t="s">
        <v>121</v>
      </c>
      <c r="C34" s="235"/>
      <c r="D34" s="63"/>
      <c r="E34" s="167" t="s">
        <v>94</v>
      </c>
      <c r="F34" s="64"/>
      <c r="G34" s="160" t="s">
        <v>24</v>
      </c>
      <c r="H34" s="186">
        <v>3.41</v>
      </c>
      <c r="I34" s="232">
        <f>C33*H34</f>
        <v>0</v>
      </c>
      <c r="J34" s="233"/>
      <c r="K34" s="59"/>
      <c r="L34" s="2"/>
      <c r="M34" s="2"/>
      <c r="N34" s="2"/>
      <c r="Q34" s="3">
        <f>P32-(P32*Q32/100)</f>
        <v>0</v>
      </c>
      <c r="R34" s="25"/>
      <c r="S34" s="23"/>
      <c r="T34" s="23"/>
      <c r="U34" s="23"/>
      <c r="V34" s="23"/>
    </row>
    <row r="35" spans="1:119" s="3" customFormat="1" ht="12" customHeight="1">
      <c r="A35" s="61"/>
      <c r="B35" s="180" t="s">
        <v>136</v>
      </c>
      <c r="C35" s="65"/>
      <c r="D35" s="65"/>
      <c r="E35" s="63"/>
      <c r="F35" s="63"/>
      <c r="G35" s="66"/>
      <c r="H35" s="60"/>
      <c r="I35" s="60"/>
      <c r="J35" s="60"/>
      <c r="K35" s="59"/>
      <c r="L35" s="2"/>
      <c r="M35" s="17">
        <v>2001</v>
      </c>
      <c r="N35" s="2"/>
      <c r="O35" s="5"/>
      <c r="R35" s="99"/>
      <c r="S35" s="99"/>
      <c r="T35" s="23"/>
      <c r="U35" s="23"/>
      <c r="V35" s="23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</row>
    <row r="36" spans="1:119" s="3" customFormat="1" ht="12" customHeight="1">
      <c r="A36" s="61"/>
      <c r="B36" s="67"/>
      <c r="C36" s="60"/>
      <c r="D36" s="60"/>
      <c r="E36" s="63"/>
      <c r="F36" s="63"/>
      <c r="G36" s="60"/>
      <c r="H36" s="30"/>
      <c r="I36" s="60"/>
      <c r="J36" s="60"/>
      <c r="K36" s="59"/>
      <c r="L36" s="229">
        <v>227804</v>
      </c>
      <c r="M36" s="230">
        <f>M29</f>
        <v>3.1E-2</v>
      </c>
      <c r="N36" s="225">
        <f>L36+L36*M36</f>
        <v>234865.924</v>
      </c>
      <c r="O36" s="5"/>
      <c r="R36" s="99"/>
      <c r="S36" s="99"/>
      <c r="T36" s="23"/>
      <c r="U36" s="23"/>
      <c r="V36" s="226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</row>
    <row r="37" spans="1:119" s="3" customFormat="1" ht="12" customHeight="1">
      <c r="A37" s="134" t="s">
        <v>126</v>
      </c>
      <c r="B37" s="169" t="s">
        <v>127</v>
      </c>
      <c r="C37" s="227"/>
      <c r="D37" s="57"/>
      <c r="E37" s="166" t="s">
        <v>93</v>
      </c>
      <c r="F37" s="58"/>
      <c r="G37" s="185" t="s">
        <v>24</v>
      </c>
      <c r="H37" s="171">
        <v>25.41</v>
      </c>
      <c r="I37" s="232">
        <f>C37*H37</f>
        <v>0</v>
      </c>
      <c r="J37" s="233"/>
      <c r="K37" s="59"/>
      <c r="L37" s="229"/>
      <c r="M37" s="231"/>
      <c r="N37" s="225"/>
      <c r="O37" s="5"/>
      <c r="R37" s="100"/>
      <c r="S37" s="99">
        <v>343000</v>
      </c>
      <c r="T37" s="23"/>
      <c r="U37" s="23"/>
      <c r="V37" s="226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</row>
    <row r="38" spans="1:119" s="3" customFormat="1" ht="12" customHeight="1">
      <c r="A38" s="61"/>
      <c r="B38" s="175" t="s">
        <v>102</v>
      </c>
      <c r="C38" s="228"/>
      <c r="D38" s="63"/>
      <c r="E38" s="167" t="s">
        <v>94</v>
      </c>
      <c r="F38" s="64"/>
      <c r="G38" s="160" t="s">
        <v>24</v>
      </c>
      <c r="H38" s="186">
        <v>8.4700000000000006</v>
      </c>
      <c r="I38" s="232">
        <f>C37*H38</f>
        <v>0</v>
      </c>
      <c r="J38" s="233"/>
      <c r="K38" s="59"/>
      <c r="L38" s="2"/>
      <c r="M38" s="2"/>
      <c r="N38" s="2"/>
      <c r="O38" s="5"/>
      <c r="R38" s="99"/>
      <c r="S38" s="101">
        <v>0.3</v>
      </c>
      <c r="T38" s="23"/>
      <c r="U38" s="23"/>
      <c r="V38" s="23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</row>
    <row r="39" spans="1:119" s="3" customFormat="1" ht="12" customHeight="1">
      <c r="A39" s="61"/>
      <c r="B39" s="174"/>
      <c r="C39" s="65"/>
      <c r="D39" s="65"/>
      <c r="E39" s="63"/>
      <c r="F39" s="63"/>
      <c r="G39" s="66"/>
      <c r="H39" s="60"/>
      <c r="I39" s="60"/>
      <c r="J39" s="60"/>
      <c r="K39" s="59"/>
      <c r="L39" s="2"/>
      <c r="M39" s="17">
        <v>2001</v>
      </c>
      <c r="N39" s="2"/>
      <c r="O39" s="5"/>
      <c r="R39" s="99"/>
      <c r="S39" s="99"/>
      <c r="T39" s="23"/>
      <c r="U39" s="23"/>
      <c r="V39" s="23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</row>
    <row r="40" spans="1:119" s="3" customFormat="1" ht="12" customHeight="1">
      <c r="A40" s="134" t="s">
        <v>128</v>
      </c>
      <c r="B40" s="169" t="s">
        <v>127</v>
      </c>
      <c r="C40" s="234"/>
      <c r="D40" s="57"/>
      <c r="E40" s="166" t="s">
        <v>93</v>
      </c>
      <c r="F40" s="58"/>
      <c r="G40" s="185" t="s">
        <v>24</v>
      </c>
      <c r="H40" s="171">
        <v>38.11</v>
      </c>
      <c r="I40" s="232">
        <f>C40*H40</f>
        <v>0</v>
      </c>
      <c r="J40" s="233"/>
      <c r="K40" s="59"/>
      <c r="L40" s="2"/>
      <c r="M40" s="17"/>
      <c r="N40" s="2"/>
      <c r="O40" s="5"/>
      <c r="R40" s="23"/>
      <c r="S40" s="23"/>
      <c r="T40" s="23"/>
      <c r="U40" s="23"/>
      <c r="V40" s="23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</row>
    <row r="41" spans="1:119" s="3" customFormat="1" ht="12" customHeight="1">
      <c r="A41" s="61"/>
      <c r="B41" s="175" t="s">
        <v>121</v>
      </c>
      <c r="C41" s="235"/>
      <c r="D41" s="63"/>
      <c r="E41" s="167" t="s">
        <v>94</v>
      </c>
      <c r="F41" s="64"/>
      <c r="G41" s="160" t="s">
        <v>24</v>
      </c>
      <c r="H41" s="186">
        <v>12.71</v>
      </c>
      <c r="I41" s="232">
        <f>C40*H41</f>
        <v>0</v>
      </c>
      <c r="J41" s="233"/>
      <c r="K41" s="59"/>
      <c r="L41" s="2"/>
      <c r="M41" s="2"/>
      <c r="N41" s="2"/>
      <c r="O41" s="5"/>
      <c r="Q41" s="3">
        <f>P39-(P39*Q39/100)</f>
        <v>0</v>
      </c>
      <c r="R41" s="25"/>
      <c r="S41" s="23"/>
      <c r="T41" s="23"/>
      <c r="U41" s="23"/>
      <c r="V41" s="23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</row>
    <row r="42" spans="1:119" s="3" customFormat="1" ht="12" customHeight="1">
      <c r="A42" s="61"/>
      <c r="B42" s="180" t="s">
        <v>102</v>
      </c>
      <c r="C42" s="65"/>
      <c r="D42" s="65"/>
      <c r="E42" s="63"/>
      <c r="F42" s="63"/>
      <c r="G42" s="66"/>
      <c r="H42" s="60"/>
      <c r="I42" s="60"/>
      <c r="J42" s="60"/>
      <c r="K42" s="59"/>
      <c r="L42" s="2"/>
      <c r="M42" s="17">
        <v>2001</v>
      </c>
      <c r="N42" s="2"/>
      <c r="O42" s="5"/>
      <c r="R42" s="99"/>
      <c r="S42" s="99"/>
      <c r="T42" s="23"/>
      <c r="U42" s="23"/>
      <c r="V42" s="23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</row>
    <row r="43" spans="1:119" s="3" customFormat="1" ht="12" customHeight="1">
      <c r="A43" s="61"/>
      <c r="B43" s="67"/>
      <c r="C43" s="60"/>
      <c r="D43" s="60"/>
      <c r="E43" s="63"/>
      <c r="F43" s="63"/>
      <c r="G43" s="60"/>
      <c r="H43" s="30"/>
      <c r="I43" s="60"/>
      <c r="J43" s="60"/>
      <c r="K43" s="59"/>
      <c r="L43" s="229">
        <v>227804</v>
      </c>
      <c r="M43" s="230">
        <f>M36</f>
        <v>3.1E-2</v>
      </c>
      <c r="N43" s="225">
        <f>L43+L43*M43</f>
        <v>234865.924</v>
      </c>
      <c r="O43" s="5"/>
      <c r="R43" s="99"/>
      <c r="S43" s="99"/>
      <c r="T43" s="23"/>
      <c r="U43" s="23"/>
      <c r="V43" s="226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</row>
    <row r="44" spans="1:119" s="3" customFormat="1" ht="12" customHeight="1">
      <c r="A44" s="134" t="s">
        <v>103</v>
      </c>
      <c r="B44" s="169" t="s">
        <v>4</v>
      </c>
      <c r="C44" s="227"/>
      <c r="D44" s="57"/>
      <c r="E44" s="166" t="s">
        <v>93</v>
      </c>
      <c r="F44" s="58"/>
      <c r="G44" s="185" t="s">
        <v>24</v>
      </c>
      <c r="H44" s="171">
        <v>31.75</v>
      </c>
      <c r="I44" s="232">
        <f>C44*H44</f>
        <v>0</v>
      </c>
      <c r="J44" s="233"/>
      <c r="K44" s="59"/>
      <c r="L44" s="229"/>
      <c r="M44" s="231"/>
      <c r="N44" s="225"/>
      <c r="O44" s="5"/>
      <c r="R44" s="100"/>
      <c r="S44" s="99">
        <v>343000</v>
      </c>
      <c r="T44" s="23"/>
      <c r="U44" s="23"/>
      <c r="V44" s="226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</row>
    <row r="45" spans="1:119" s="3" customFormat="1" ht="12" customHeight="1">
      <c r="A45" s="61"/>
      <c r="B45" s="175" t="s">
        <v>105</v>
      </c>
      <c r="C45" s="228"/>
      <c r="D45" s="63"/>
      <c r="E45" s="167" t="s">
        <v>94</v>
      </c>
      <c r="F45" s="64"/>
      <c r="G45" s="160" t="s">
        <v>24</v>
      </c>
      <c r="H45" s="186">
        <v>10.59</v>
      </c>
      <c r="I45" s="232">
        <f>C44*H45</f>
        <v>0</v>
      </c>
      <c r="J45" s="233"/>
      <c r="K45" s="59"/>
      <c r="L45" s="2"/>
      <c r="M45" s="2"/>
      <c r="N45" s="2"/>
      <c r="O45" s="5"/>
      <c r="R45" s="99"/>
      <c r="S45" s="101">
        <v>0.3</v>
      </c>
      <c r="T45" s="23"/>
      <c r="U45" s="23"/>
      <c r="V45" s="23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</row>
    <row r="46" spans="1:119" s="3" customFormat="1" ht="12" customHeight="1">
      <c r="A46" s="61"/>
      <c r="B46" s="174"/>
      <c r="C46" s="60"/>
      <c r="D46" s="60"/>
      <c r="E46" s="63"/>
      <c r="F46" s="63"/>
      <c r="G46" s="63"/>
      <c r="H46" s="63"/>
      <c r="I46" s="63"/>
      <c r="J46" s="63"/>
      <c r="K46" s="68"/>
      <c r="L46" s="18" t="s">
        <v>15</v>
      </c>
      <c r="M46" s="17" t="s">
        <v>16</v>
      </c>
      <c r="N46" s="18" t="s">
        <v>17</v>
      </c>
      <c r="O46" s="5"/>
      <c r="R46" s="99"/>
      <c r="S46" s="99">
        <f>S37-(S37*S38)</f>
        <v>240100</v>
      </c>
      <c r="T46" s="23"/>
      <c r="U46" s="23"/>
      <c r="V46" s="23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</row>
    <row r="47" spans="1:119" s="3" customFormat="1" ht="12" customHeight="1">
      <c r="A47" s="134" t="s">
        <v>131</v>
      </c>
      <c r="B47" s="169" t="s">
        <v>4</v>
      </c>
      <c r="C47" s="234"/>
      <c r="D47" s="57"/>
      <c r="E47" s="166" t="s">
        <v>93</v>
      </c>
      <c r="F47" s="58"/>
      <c r="G47" s="185" t="s">
        <v>24</v>
      </c>
      <c r="H47" s="171">
        <v>47.65</v>
      </c>
      <c r="I47" s="232">
        <f>C47*H47</f>
        <v>0</v>
      </c>
      <c r="J47" s="233"/>
      <c r="K47" s="59"/>
      <c r="L47" s="2"/>
      <c r="M47" s="17"/>
      <c r="N47" s="2"/>
      <c r="O47" s="5"/>
      <c r="R47" s="23"/>
      <c r="S47" s="23"/>
      <c r="T47" s="23"/>
      <c r="U47" s="23"/>
      <c r="V47" s="23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</row>
    <row r="48" spans="1:119" ht="12" customHeight="1">
      <c r="A48" s="61"/>
      <c r="B48" s="175" t="s">
        <v>121</v>
      </c>
      <c r="C48" s="235"/>
      <c r="D48" s="63"/>
      <c r="E48" s="167" t="s">
        <v>94</v>
      </c>
      <c r="F48" s="64"/>
      <c r="G48" s="160" t="s">
        <v>24</v>
      </c>
      <c r="H48" s="186">
        <v>15.88</v>
      </c>
      <c r="I48" s="232">
        <f>C47*H48</f>
        <v>0</v>
      </c>
      <c r="J48" s="233"/>
      <c r="K48" s="59"/>
      <c r="L48" s="2"/>
      <c r="M48" s="2"/>
      <c r="N48" s="2"/>
      <c r="Q48" s="3">
        <f>P46-(P46*Q46/100)</f>
        <v>0</v>
      </c>
      <c r="R48" s="25"/>
      <c r="S48" s="23"/>
      <c r="T48" s="23"/>
      <c r="U48" s="23"/>
      <c r="V48" s="23"/>
    </row>
    <row r="49" spans="1:119" ht="12" customHeight="1">
      <c r="A49" s="61"/>
      <c r="B49" s="180" t="s">
        <v>105</v>
      </c>
      <c r="C49" s="65"/>
      <c r="D49" s="65"/>
      <c r="E49" s="63"/>
      <c r="F49" s="63"/>
      <c r="G49" s="66"/>
      <c r="H49" s="60"/>
      <c r="I49" s="60"/>
      <c r="J49" s="60"/>
      <c r="K49" s="59"/>
      <c r="L49" s="2"/>
      <c r="M49" s="17">
        <v>2001</v>
      </c>
      <c r="N49" s="2"/>
      <c r="R49" s="99"/>
      <c r="S49" s="99"/>
      <c r="T49" s="23"/>
      <c r="U49" s="23"/>
      <c r="V49" s="23"/>
    </row>
    <row r="50" spans="1:119" ht="12" customHeight="1">
      <c r="A50" s="134" t="s">
        <v>106</v>
      </c>
      <c r="B50" s="172" t="s">
        <v>104</v>
      </c>
      <c r="C50" s="60"/>
      <c r="D50" s="60"/>
      <c r="E50" s="63"/>
      <c r="F50" s="63"/>
      <c r="G50" s="60"/>
      <c r="H50" s="30"/>
      <c r="I50" s="60"/>
      <c r="J50" s="60"/>
      <c r="K50" s="59"/>
      <c r="L50" s="229">
        <v>325434</v>
      </c>
      <c r="M50" s="230">
        <f>M29</f>
        <v>3.1E-2</v>
      </c>
      <c r="N50" s="225">
        <f>L50+L50*M50</f>
        <v>335522.45400000003</v>
      </c>
      <c r="O50" s="95">
        <v>37773</v>
      </c>
      <c r="P50" s="88">
        <v>37469</v>
      </c>
      <c r="R50" s="102"/>
      <c r="S50" s="99"/>
      <c r="T50" s="23"/>
      <c r="U50" s="23"/>
      <c r="V50" s="23"/>
    </row>
    <row r="51" spans="1:119" ht="12" customHeight="1">
      <c r="A51" s="173" t="s">
        <v>107</v>
      </c>
      <c r="B51" s="169" t="s">
        <v>108</v>
      </c>
      <c r="C51" s="227"/>
      <c r="D51" s="57"/>
      <c r="E51" s="166" t="s">
        <v>93</v>
      </c>
      <c r="F51" s="58"/>
      <c r="G51" s="185" t="s">
        <v>24</v>
      </c>
      <c r="H51" s="171">
        <v>38.11</v>
      </c>
      <c r="I51" s="232">
        <f>C51*H51</f>
        <v>0</v>
      </c>
      <c r="J51" s="233"/>
      <c r="K51" s="59"/>
      <c r="L51" s="229"/>
      <c r="M51" s="231"/>
      <c r="N51" s="225"/>
      <c r="O51" s="96">
        <v>1892.2</v>
      </c>
      <c r="P51" s="89">
        <v>1848.4</v>
      </c>
      <c r="R51" s="102"/>
      <c r="S51" s="99"/>
      <c r="T51" s="23"/>
      <c r="U51" s="23"/>
      <c r="V51" s="23"/>
    </row>
    <row r="52" spans="1:119" s="3" customFormat="1" ht="12" customHeight="1">
      <c r="A52" s="61"/>
      <c r="B52" s="277" t="s">
        <v>112</v>
      </c>
      <c r="C52" s="228"/>
      <c r="D52" s="63"/>
      <c r="E52" s="167" t="s">
        <v>94</v>
      </c>
      <c r="F52" s="64"/>
      <c r="G52" s="160" t="s">
        <v>24</v>
      </c>
      <c r="H52" s="186">
        <v>12.7</v>
      </c>
      <c r="I52" s="232">
        <f>C51*H52</f>
        <v>0</v>
      </c>
      <c r="J52" s="233"/>
      <c r="K52" s="59"/>
      <c r="L52" s="2"/>
      <c r="M52" s="2"/>
      <c r="N52" s="2"/>
      <c r="O52" s="97">
        <f>1892.2/1848.4</f>
        <v>1.0236961696602467</v>
      </c>
      <c r="P52" s="90" t="s">
        <v>29</v>
      </c>
      <c r="R52" s="102"/>
      <c r="S52" s="99"/>
      <c r="T52" s="23"/>
      <c r="U52" s="23"/>
      <c r="V52" s="23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</row>
    <row r="53" spans="1:119" s="3" customFormat="1" ht="12" customHeight="1">
      <c r="A53" s="69"/>
      <c r="B53" s="278"/>
      <c r="C53" s="53"/>
      <c r="D53" s="53"/>
      <c r="E53" s="53"/>
      <c r="F53" s="53"/>
      <c r="G53" s="53"/>
      <c r="H53" s="53"/>
      <c r="I53" s="53"/>
      <c r="J53" s="53"/>
      <c r="K53" s="59"/>
      <c r="L53" s="2"/>
      <c r="M53" s="2"/>
      <c r="N53" s="2"/>
      <c r="O53" s="5"/>
      <c r="R53" s="102">
        <v>325000</v>
      </c>
      <c r="S53" s="99"/>
      <c r="T53" s="23"/>
      <c r="U53" s="23"/>
      <c r="V53" s="23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</row>
    <row r="54" spans="1:119" ht="12" customHeight="1">
      <c r="A54" s="173" t="s">
        <v>110</v>
      </c>
      <c r="B54" s="169" t="s">
        <v>111</v>
      </c>
      <c r="C54" s="227"/>
      <c r="D54" s="57"/>
      <c r="E54" s="166" t="s">
        <v>93</v>
      </c>
      <c r="F54" s="58"/>
      <c r="G54" s="185" t="s">
        <v>24</v>
      </c>
      <c r="H54" s="171">
        <v>31.75</v>
      </c>
      <c r="I54" s="232">
        <f>C54*H54</f>
        <v>0</v>
      </c>
      <c r="J54" s="233"/>
      <c r="K54" s="59"/>
      <c r="L54" s="2"/>
      <c r="M54" s="2"/>
      <c r="N54" s="2"/>
      <c r="O54" s="96">
        <v>1892.2</v>
      </c>
      <c r="P54" s="89">
        <v>1848.4</v>
      </c>
      <c r="R54" s="102"/>
      <c r="S54" s="99"/>
      <c r="T54" s="23"/>
      <c r="U54" s="23"/>
      <c r="V54" s="23"/>
    </row>
    <row r="55" spans="1:119" s="3" customFormat="1" ht="12" customHeight="1">
      <c r="A55" s="61"/>
      <c r="B55" s="277" t="s">
        <v>112</v>
      </c>
      <c r="C55" s="228"/>
      <c r="D55" s="63"/>
      <c r="E55" s="167" t="s">
        <v>94</v>
      </c>
      <c r="F55" s="64"/>
      <c r="G55" s="160" t="s">
        <v>24</v>
      </c>
      <c r="H55" s="186">
        <v>10.59</v>
      </c>
      <c r="I55" s="232">
        <f>C54*H55</f>
        <v>0</v>
      </c>
      <c r="J55" s="233"/>
      <c r="K55" s="59"/>
      <c r="L55" s="2"/>
      <c r="M55" s="2"/>
      <c r="N55" s="2"/>
      <c r="O55" s="97">
        <f>1892.2/1848.4</f>
        <v>1.0236961696602467</v>
      </c>
      <c r="P55" s="90" t="s">
        <v>29</v>
      </c>
      <c r="R55" s="102"/>
      <c r="S55" s="99"/>
      <c r="T55" s="23"/>
      <c r="U55" s="23"/>
      <c r="V55" s="23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</row>
    <row r="56" spans="1:119" s="3" customFormat="1" ht="12" customHeight="1">
      <c r="A56" s="69"/>
      <c r="B56" s="278"/>
      <c r="C56" s="53"/>
      <c r="D56" s="53"/>
      <c r="E56" s="53"/>
      <c r="F56" s="53"/>
      <c r="G56" s="53"/>
      <c r="H56" s="53"/>
      <c r="I56" s="53"/>
      <c r="J56" s="53"/>
      <c r="K56" s="59"/>
      <c r="L56" s="2"/>
      <c r="M56" s="2"/>
      <c r="N56" s="2"/>
      <c r="O56" s="5"/>
      <c r="R56" s="102">
        <v>325000</v>
      </c>
      <c r="S56" s="99"/>
      <c r="T56" s="23"/>
      <c r="U56" s="23"/>
      <c r="V56" s="23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</row>
    <row r="57" spans="1:119" ht="12" customHeight="1">
      <c r="A57" s="173" t="s">
        <v>113</v>
      </c>
      <c r="B57" s="169" t="s">
        <v>114</v>
      </c>
      <c r="C57" s="227"/>
      <c r="D57" s="57"/>
      <c r="E57" s="166" t="s">
        <v>93</v>
      </c>
      <c r="F57" s="58"/>
      <c r="G57" s="185" t="s">
        <v>24</v>
      </c>
      <c r="H57" s="171">
        <v>28.6</v>
      </c>
      <c r="I57" s="232">
        <f>C57*H57</f>
        <v>0</v>
      </c>
      <c r="J57" s="233"/>
      <c r="K57" s="59"/>
      <c r="L57" s="2"/>
      <c r="M57" s="2"/>
      <c r="N57" s="2"/>
      <c r="O57" s="96">
        <v>1892.2</v>
      </c>
      <c r="P57" s="89">
        <v>1848.4</v>
      </c>
      <c r="R57" s="102"/>
      <c r="S57" s="99"/>
      <c r="T57" s="23"/>
      <c r="U57" s="23"/>
      <c r="V57" s="23"/>
    </row>
    <row r="58" spans="1:119" s="3" customFormat="1" ht="12" customHeight="1">
      <c r="A58" s="61"/>
      <c r="B58" s="277" t="s">
        <v>137</v>
      </c>
      <c r="C58" s="228"/>
      <c r="D58" s="63"/>
      <c r="E58" s="167" t="s">
        <v>94</v>
      </c>
      <c r="F58" s="64"/>
      <c r="G58" s="160" t="s">
        <v>24</v>
      </c>
      <c r="H58" s="186">
        <v>9.5299999999999994</v>
      </c>
      <c r="I58" s="232">
        <f>C57*H58</f>
        <v>0</v>
      </c>
      <c r="J58" s="233"/>
      <c r="K58" s="59"/>
      <c r="L58" s="2"/>
      <c r="M58" s="2"/>
      <c r="N58" s="2"/>
      <c r="O58" s="97">
        <f>1892.2/1848.4</f>
        <v>1.0236961696602467</v>
      </c>
      <c r="P58" s="90" t="s">
        <v>29</v>
      </c>
      <c r="R58" s="102"/>
      <c r="S58" s="99"/>
      <c r="T58" s="23"/>
      <c r="U58" s="23"/>
      <c r="V58" s="23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</row>
    <row r="59" spans="1:119" s="3" customFormat="1" ht="12" customHeight="1">
      <c r="A59" s="69"/>
      <c r="B59" s="278"/>
      <c r="C59" s="53"/>
      <c r="D59" s="53"/>
      <c r="E59" s="53"/>
      <c r="F59" s="53"/>
      <c r="G59" s="53"/>
      <c r="H59" s="53"/>
      <c r="I59" s="53"/>
      <c r="J59" s="53"/>
      <c r="K59" s="59"/>
      <c r="L59" s="2"/>
      <c r="M59" s="2"/>
      <c r="N59" s="2"/>
      <c r="O59" s="5"/>
      <c r="R59" s="102">
        <v>325000</v>
      </c>
      <c r="S59" s="99"/>
      <c r="T59" s="23"/>
      <c r="U59" s="23"/>
      <c r="V59" s="23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</row>
    <row r="60" spans="1:119" ht="12" customHeight="1">
      <c r="A60" s="173"/>
      <c r="B60" s="172"/>
      <c r="C60" s="279" t="s">
        <v>115</v>
      </c>
      <c r="D60" s="57"/>
      <c r="E60" s="166" t="s">
        <v>93</v>
      </c>
      <c r="F60" s="58"/>
      <c r="G60" s="185"/>
      <c r="H60" s="171"/>
      <c r="I60" s="232">
        <f>I30+I33+I37+I40+I44+I47+I51+I54+I57</f>
        <v>0</v>
      </c>
      <c r="J60" s="233"/>
      <c r="K60" s="59"/>
      <c r="L60" s="2"/>
      <c r="M60" s="2"/>
      <c r="N60" s="2"/>
      <c r="O60" s="96">
        <v>1892.2</v>
      </c>
      <c r="P60" s="89">
        <v>1848.4</v>
      </c>
      <c r="R60" s="102"/>
      <c r="S60" s="99"/>
      <c r="T60" s="23"/>
      <c r="U60" s="23"/>
      <c r="V60" s="23"/>
    </row>
    <row r="61" spans="1:119" s="3" customFormat="1" ht="12" customHeight="1">
      <c r="A61" s="61"/>
      <c r="B61" s="174"/>
      <c r="C61" s="279"/>
      <c r="D61" s="63"/>
      <c r="E61" s="167" t="s">
        <v>94</v>
      </c>
      <c r="F61" s="64"/>
      <c r="G61" s="160"/>
      <c r="H61" s="186"/>
      <c r="I61" s="232">
        <f>I31+I34+I38+I41+I45+I48+I52+I55+I58</f>
        <v>0</v>
      </c>
      <c r="J61" s="233"/>
      <c r="K61" s="59"/>
      <c r="L61" s="2"/>
      <c r="M61" s="2"/>
      <c r="N61" s="2"/>
      <c r="O61" s="97">
        <f>1892.2/1848.4</f>
        <v>1.0236961696602467</v>
      </c>
      <c r="P61" s="90" t="s">
        <v>29</v>
      </c>
      <c r="R61" s="102"/>
      <c r="S61" s="99"/>
      <c r="T61" s="23"/>
      <c r="U61" s="23"/>
      <c r="V61" s="23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</row>
    <row r="62" spans="1:119" s="3" customFormat="1" ht="16.5" customHeight="1" thickBot="1">
      <c r="A62" s="70"/>
      <c r="B62" s="71"/>
      <c r="C62" s="72"/>
      <c r="D62" s="72"/>
      <c r="E62" s="73"/>
      <c r="F62" s="73"/>
      <c r="G62" s="74"/>
      <c r="H62" s="75"/>
      <c r="I62" s="72"/>
      <c r="J62" s="72"/>
      <c r="K62" s="76"/>
      <c r="L62" s="2"/>
      <c r="M62" s="2"/>
      <c r="N62" s="91">
        <v>185.19</v>
      </c>
      <c r="O62" s="98">
        <v>2.3699999999999999E-2</v>
      </c>
      <c r="P62" s="92">
        <f>N62*O62+N62</f>
        <v>189.579003</v>
      </c>
      <c r="R62" s="102"/>
      <c r="S62" s="99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</row>
    <row r="63" spans="1:119" s="3" customFormat="1" ht="12" customHeight="1">
      <c r="A63" s="29"/>
      <c r="B63" s="26"/>
      <c r="C63" s="60"/>
      <c r="D63" s="60"/>
      <c r="E63" s="63"/>
      <c r="F63" s="63"/>
      <c r="G63" s="77"/>
      <c r="H63" s="30"/>
      <c r="I63" s="60"/>
      <c r="J63" s="60"/>
      <c r="K63" s="31"/>
      <c r="L63" s="2"/>
      <c r="M63" s="2"/>
      <c r="N63" s="2"/>
      <c r="O63" s="5"/>
      <c r="R63" s="6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</row>
    <row r="64" spans="1:119" s="3" customFormat="1" ht="15" customHeight="1">
      <c r="A64" s="62"/>
      <c r="B64" s="26"/>
      <c r="C64" s="78" t="s">
        <v>5</v>
      </c>
      <c r="D64" s="78"/>
      <c r="E64" s="27"/>
      <c r="F64" s="53"/>
      <c r="G64" s="79"/>
      <c r="H64" s="80" t="s">
        <v>0</v>
      </c>
      <c r="I64" s="223">
        <f>I60+I61</f>
        <v>0</v>
      </c>
      <c r="J64" s="224"/>
      <c r="K64" s="31"/>
      <c r="L64" s="2"/>
      <c r="M64" s="2"/>
      <c r="N64" s="93">
        <v>196.1</v>
      </c>
      <c r="O64" s="5" t="s">
        <v>30</v>
      </c>
      <c r="P64" s="3">
        <v>1975.2</v>
      </c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</row>
    <row r="65" spans="1:119" s="3" customFormat="1" ht="15" customHeight="1">
      <c r="A65" s="62"/>
      <c r="B65" s="26"/>
      <c r="C65" s="81"/>
      <c r="D65" s="81"/>
      <c r="E65" s="82"/>
      <c r="F65" s="82"/>
      <c r="G65" s="84"/>
      <c r="H65" s="83"/>
      <c r="I65" s="84"/>
      <c r="J65" s="84"/>
      <c r="K65" s="30"/>
      <c r="O65" s="5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</row>
    <row r="66" spans="1:119" s="3" customFormat="1" ht="15" customHeight="1">
      <c r="A66" s="29"/>
      <c r="B66" s="26"/>
      <c r="C66" s="30"/>
      <c r="D66" s="30"/>
      <c r="E66" s="26"/>
      <c r="F66" s="26"/>
      <c r="G66" s="189"/>
      <c r="H66" s="189"/>
      <c r="I66" s="189"/>
      <c r="J66" s="165"/>
      <c r="K66" s="31"/>
      <c r="O66" s="5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</row>
    <row r="67" spans="1:119" s="3" customFormat="1">
      <c r="A67" s="5"/>
      <c r="C67" s="7"/>
      <c r="D67" s="7"/>
      <c r="G67" s="15"/>
      <c r="H67" s="8"/>
      <c r="I67" s="8"/>
      <c r="J67" s="8"/>
      <c r="K67" s="8"/>
      <c r="O67" s="5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</row>
    <row r="68" spans="1:119" s="3" customFormat="1">
      <c r="A68" s="5"/>
      <c r="C68" s="7"/>
      <c r="D68" s="7"/>
      <c r="G68" s="15"/>
      <c r="H68" s="8"/>
      <c r="I68" s="8"/>
      <c r="J68" s="8"/>
      <c r="K68" s="8"/>
      <c r="O68" s="5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</row>
    <row r="69" spans="1:119" s="3" customFormat="1">
      <c r="A69" s="5"/>
      <c r="C69" s="7"/>
      <c r="D69" s="7"/>
      <c r="G69" s="15"/>
      <c r="H69" s="8"/>
      <c r="I69" s="8"/>
      <c r="J69" s="8"/>
      <c r="K69" s="8"/>
      <c r="O69" s="5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</row>
    <row r="70" spans="1:119" s="3" customFormat="1">
      <c r="A70" s="5"/>
      <c r="C70" s="7"/>
      <c r="D70" s="7"/>
      <c r="G70" s="15"/>
      <c r="H70" s="8"/>
      <c r="I70" s="8"/>
      <c r="J70" s="8"/>
      <c r="K70" s="8"/>
      <c r="O70" s="5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</row>
    <row r="71" spans="1:119" s="3" customFormat="1">
      <c r="A71" s="5"/>
      <c r="C71" s="7"/>
      <c r="D71" s="7"/>
      <c r="G71" s="15"/>
      <c r="H71" s="8"/>
      <c r="I71" s="8"/>
      <c r="J71" s="8"/>
      <c r="K71" s="8"/>
      <c r="O71" s="5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</row>
    <row r="72" spans="1:119" s="3" customFormat="1">
      <c r="A72" s="5"/>
      <c r="C72" s="7"/>
      <c r="D72" s="7"/>
      <c r="G72" s="15"/>
      <c r="H72" s="8"/>
      <c r="I72" s="8"/>
      <c r="J72" s="8"/>
      <c r="K72" s="8"/>
      <c r="O72" s="5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</row>
    <row r="73" spans="1:119" s="3" customFormat="1">
      <c r="A73" s="5"/>
      <c r="C73" s="7"/>
      <c r="D73" s="7"/>
      <c r="G73" s="15"/>
      <c r="H73" s="8"/>
      <c r="I73" s="8"/>
      <c r="J73" s="8"/>
      <c r="K73" s="8"/>
      <c r="O73" s="5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</row>
    <row r="74" spans="1:119" s="3" customFormat="1">
      <c r="A74" s="5"/>
      <c r="C74" s="7"/>
      <c r="D74" s="7"/>
      <c r="G74" s="15"/>
      <c r="H74" s="8"/>
      <c r="I74" s="8"/>
      <c r="J74" s="8"/>
      <c r="K74" s="8"/>
      <c r="O74" s="5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</row>
    <row r="75" spans="1:119" s="3" customFormat="1">
      <c r="A75" s="5"/>
      <c r="C75" s="7"/>
      <c r="D75" s="7"/>
      <c r="G75" s="15"/>
      <c r="H75" s="8"/>
      <c r="I75" s="8"/>
      <c r="J75" s="8"/>
      <c r="K75" s="8"/>
      <c r="O75" s="5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</row>
    <row r="76" spans="1:119" s="8" customFormat="1">
      <c r="A76" s="5"/>
      <c r="B76" s="3"/>
      <c r="C76" s="7"/>
      <c r="D76" s="7"/>
      <c r="E76" s="3"/>
      <c r="F76" s="3"/>
      <c r="G76" s="15"/>
      <c r="L76" s="3"/>
      <c r="M76" s="3"/>
      <c r="N76" s="3"/>
      <c r="O76" s="5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</row>
    <row r="77" spans="1:119" s="8" customFormat="1">
      <c r="A77" s="5"/>
      <c r="B77" s="3"/>
      <c r="C77" s="7"/>
      <c r="D77" s="7"/>
      <c r="E77" s="3"/>
      <c r="F77" s="3"/>
      <c r="G77" s="15"/>
      <c r="L77" s="3"/>
      <c r="M77" s="3"/>
      <c r="N77" s="3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</row>
    <row r="78" spans="1:119" s="8" customFormat="1">
      <c r="A78" s="5"/>
      <c r="B78" s="3"/>
      <c r="C78" s="7"/>
      <c r="D78" s="7"/>
      <c r="E78" s="3"/>
      <c r="F78" s="3"/>
      <c r="G78" s="15"/>
      <c r="L78" s="3"/>
      <c r="M78" s="3"/>
      <c r="N78" s="3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</row>
    <row r="79" spans="1:119" s="8" customFormat="1">
      <c r="A79" s="5"/>
      <c r="B79" s="3"/>
      <c r="C79" s="7"/>
      <c r="D79" s="7"/>
      <c r="E79" s="3"/>
      <c r="F79" s="3"/>
      <c r="G79" s="15"/>
      <c r="L79" s="3"/>
      <c r="M79" s="3"/>
      <c r="N79" s="3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</row>
    <row r="80" spans="1:119" s="8" customFormat="1">
      <c r="A80" s="5"/>
      <c r="B80" s="3"/>
      <c r="C80" s="7"/>
      <c r="D80" s="7"/>
      <c r="E80" s="3"/>
      <c r="F80" s="3"/>
      <c r="G80" s="15"/>
      <c r="L80" s="3"/>
      <c r="M80" s="3"/>
      <c r="N80" s="3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</row>
    <row r="81" spans="1:119" s="8" customFormat="1">
      <c r="A81" s="5"/>
      <c r="B81" s="3"/>
      <c r="C81" s="7"/>
      <c r="D81" s="7"/>
      <c r="E81" s="3"/>
      <c r="F81" s="3"/>
      <c r="G81" s="15"/>
      <c r="L81" s="3"/>
      <c r="M81" s="3"/>
      <c r="N81" s="3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</row>
    <row r="82" spans="1:119" s="8" customFormat="1">
      <c r="A82" s="5"/>
      <c r="B82" s="3"/>
      <c r="C82" s="7"/>
      <c r="D82" s="7"/>
      <c r="E82" s="3"/>
      <c r="F82" s="3"/>
      <c r="G82" s="15"/>
      <c r="L82" s="3"/>
      <c r="M82" s="3"/>
      <c r="N82" s="3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</row>
    <row r="83" spans="1:119" s="8" customFormat="1">
      <c r="A83" s="5"/>
      <c r="B83" s="3"/>
      <c r="C83" s="7"/>
      <c r="D83" s="7"/>
      <c r="E83" s="3"/>
      <c r="F83" s="3"/>
      <c r="G83" s="15"/>
      <c r="L83" s="3"/>
      <c r="M83" s="3"/>
      <c r="N83" s="3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</row>
    <row r="84" spans="1:119" s="8" customFormat="1">
      <c r="A84" s="5"/>
      <c r="B84" s="3"/>
      <c r="C84" s="7"/>
      <c r="D84" s="7"/>
      <c r="E84" s="3"/>
      <c r="F84" s="3"/>
      <c r="G84" s="15"/>
      <c r="L84" s="3"/>
      <c r="M84" s="3"/>
      <c r="N84" s="3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</row>
    <row r="85" spans="1:119" s="8" customFormat="1">
      <c r="A85" s="5"/>
      <c r="B85" s="3"/>
      <c r="C85" s="7"/>
      <c r="D85" s="7"/>
      <c r="E85" s="3"/>
      <c r="F85" s="3"/>
      <c r="G85" s="15"/>
      <c r="L85" s="3"/>
      <c r="M85" s="3"/>
      <c r="N85" s="3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</row>
    <row r="86" spans="1:119" s="8" customFormat="1">
      <c r="A86" s="5"/>
      <c r="B86" s="3"/>
      <c r="C86" s="7"/>
      <c r="D86" s="7"/>
      <c r="E86" s="3"/>
      <c r="F86" s="3"/>
      <c r="G86" s="15"/>
      <c r="L86" s="3"/>
      <c r="M86" s="3"/>
      <c r="N86" s="3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</row>
    <row r="87" spans="1:119" s="8" customFormat="1">
      <c r="A87" s="5"/>
      <c r="B87" s="3"/>
      <c r="C87" s="7"/>
      <c r="D87" s="7"/>
      <c r="E87" s="3"/>
      <c r="F87" s="3"/>
      <c r="G87" s="15"/>
      <c r="L87" s="3"/>
      <c r="M87" s="3"/>
      <c r="N87" s="3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</row>
    <row r="88" spans="1:119" s="8" customFormat="1">
      <c r="A88" s="5"/>
      <c r="B88" s="3"/>
      <c r="C88" s="7"/>
      <c r="D88" s="7"/>
      <c r="E88" s="3"/>
      <c r="F88" s="3"/>
      <c r="G88" s="15"/>
      <c r="L88" s="3"/>
      <c r="M88" s="3"/>
      <c r="N88" s="3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</row>
    <row r="89" spans="1:119" s="8" customFormat="1">
      <c r="A89" s="5"/>
      <c r="B89" s="3"/>
      <c r="C89" s="7"/>
      <c r="D89" s="7"/>
      <c r="E89" s="3"/>
      <c r="F89" s="3"/>
      <c r="G89" s="15"/>
      <c r="L89" s="3"/>
      <c r="M89" s="3"/>
      <c r="N89" s="3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</row>
    <row r="90" spans="1:119" s="8" customFormat="1">
      <c r="A90" s="5"/>
      <c r="B90" s="3"/>
      <c r="C90" s="7"/>
      <c r="D90" s="7"/>
      <c r="E90" s="3"/>
      <c r="F90" s="3"/>
      <c r="G90" s="15"/>
      <c r="L90" s="3"/>
      <c r="M90" s="3"/>
      <c r="N90" s="3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</row>
    <row r="91" spans="1:119" s="8" customFormat="1">
      <c r="A91" s="5"/>
      <c r="B91" s="3"/>
      <c r="C91" s="7"/>
      <c r="D91" s="7"/>
      <c r="E91" s="3"/>
      <c r="F91" s="3"/>
      <c r="G91" s="15"/>
      <c r="L91" s="3"/>
      <c r="M91" s="3"/>
      <c r="N91" s="3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</row>
    <row r="92" spans="1:119" s="8" customFormat="1">
      <c r="A92" s="5"/>
      <c r="B92" s="3"/>
      <c r="C92" s="7"/>
      <c r="D92" s="7"/>
      <c r="E92" s="3"/>
      <c r="F92" s="3"/>
      <c r="G92" s="15"/>
      <c r="L92" s="3"/>
      <c r="M92" s="3"/>
      <c r="N92" s="3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</row>
    <row r="93" spans="1:119" s="8" customFormat="1">
      <c r="A93" s="5"/>
      <c r="B93" s="3"/>
      <c r="C93" s="7"/>
      <c r="D93" s="7"/>
      <c r="E93" s="3"/>
      <c r="F93" s="3"/>
      <c r="G93" s="15"/>
      <c r="L93" s="3"/>
      <c r="M93" s="3"/>
      <c r="N93" s="3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</row>
    <row r="94" spans="1:119" s="8" customFormat="1">
      <c r="A94" s="5"/>
      <c r="B94" s="3"/>
      <c r="C94" s="7"/>
      <c r="D94" s="7"/>
      <c r="E94" s="3"/>
      <c r="F94" s="3"/>
      <c r="G94" s="15"/>
      <c r="L94" s="3"/>
      <c r="M94" s="3"/>
      <c r="N94" s="3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</row>
    <row r="95" spans="1:119" s="8" customFormat="1">
      <c r="A95" s="5"/>
      <c r="B95" s="3"/>
      <c r="C95" s="7"/>
      <c r="D95" s="7"/>
      <c r="E95" s="3"/>
      <c r="F95" s="3"/>
      <c r="G95" s="15"/>
      <c r="L95" s="3"/>
      <c r="M95" s="3"/>
      <c r="N95" s="3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</row>
    <row r="96" spans="1:119" s="8" customFormat="1">
      <c r="A96" s="5"/>
      <c r="B96" s="3"/>
      <c r="C96" s="7"/>
      <c r="D96" s="7"/>
      <c r="E96" s="3"/>
      <c r="F96" s="3"/>
      <c r="G96" s="15"/>
      <c r="L96" s="3"/>
      <c r="M96" s="3"/>
      <c r="N96" s="3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</row>
    <row r="97" spans="1:119" s="8" customFormat="1">
      <c r="A97" s="5"/>
      <c r="B97" s="3"/>
      <c r="C97" s="7"/>
      <c r="D97" s="7"/>
      <c r="E97" s="3"/>
      <c r="F97" s="3"/>
      <c r="G97" s="15"/>
      <c r="L97" s="3"/>
      <c r="M97" s="3"/>
      <c r="N97" s="3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</row>
    <row r="98" spans="1:119" s="8" customFormat="1">
      <c r="A98" s="5"/>
      <c r="B98" s="3"/>
      <c r="C98" s="7"/>
      <c r="D98" s="7"/>
      <c r="E98" s="3"/>
      <c r="F98" s="3"/>
      <c r="G98" s="15"/>
      <c r="L98" s="3"/>
      <c r="M98" s="3"/>
      <c r="N98" s="3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</row>
    <row r="99" spans="1:119" s="8" customFormat="1">
      <c r="A99" s="5"/>
      <c r="B99" s="3"/>
      <c r="C99" s="7"/>
      <c r="D99" s="7"/>
      <c r="E99" s="3"/>
      <c r="F99" s="3"/>
      <c r="G99" s="15"/>
      <c r="L99" s="3"/>
      <c r="M99" s="3"/>
      <c r="N99" s="3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</row>
    <row r="100" spans="1:119" s="8" customFormat="1">
      <c r="A100" s="5"/>
      <c r="B100" s="3"/>
      <c r="C100" s="7"/>
      <c r="D100" s="7"/>
      <c r="E100" s="3"/>
      <c r="F100" s="3"/>
      <c r="G100" s="15"/>
      <c r="L100" s="3"/>
      <c r="M100" s="3"/>
      <c r="N100" s="3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</row>
    <row r="101" spans="1:119" s="8" customFormat="1">
      <c r="A101" s="5"/>
      <c r="B101" s="3"/>
      <c r="C101" s="7"/>
      <c r="D101" s="7"/>
      <c r="E101" s="3"/>
      <c r="F101" s="3"/>
      <c r="G101" s="15"/>
      <c r="L101" s="3"/>
      <c r="M101" s="3"/>
      <c r="N101" s="3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</row>
    <row r="102" spans="1:119" s="8" customFormat="1">
      <c r="A102" s="5"/>
      <c r="B102" s="3"/>
      <c r="C102" s="7"/>
      <c r="D102" s="7"/>
      <c r="E102" s="3"/>
      <c r="F102" s="3"/>
      <c r="G102" s="15"/>
      <c r="L102" s="3"/>
      <c r="M102" s="3"/>
      <c r="N102" s="3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</row>
    <row r="103" spans="1:119" s="8" customFormat="1">
      <c r="A103" s="5"/>
      <c r="B103" s="3"/>
      <c r="C103" s="7"/>
      <c r="D103" s="7"/>
      <c r="E103" s="3"/>
      <c r="F103" s="3"/>
      <c r="G103" s="15"/>
      <c r="L103" s="3"/>
      <c r="M103" s="3"/>
      <c r="N103" s="3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</row>
    <row r="104" spans="1:119" s="8" customFormat="1">
      <c r="A104" s="5"/>
      <c r="B104" s="3"/>
      <c r="C104" s="7"/>
      <c r="D104" s="7"/>
      <c r="E104" s="3"/>
      <c r="F104" s="3"/>
      <c r="G104" s="15"/>
      <c r="L104" s="3"/>
      <c r="M104" s="3"/>
      <c r="N104" s="3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</row>
    <row r="105" spans="1:119" s="8" customFormat="1">
      <c r="A105" s="5"/>
      <c r="B105" s="3"/>
      <c r="C105" s="7"/>
      <c r="D105" s="7"/>
      <c r="E105" s="3"/>
      <c r="F105" s="3"/>
      <c r="G105" s="15"/>
      <c r="L105" s="3"/>
      <c r="M105" s="3"/>
      <c r="N105" s="3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</row>
    <row r="106" spans="1:119" s="8" customFormat="1">
      <c r="A106" s="5"/>
      <c r="B106" s="3"/>
      <c r="C106" s="7"/>
      <c r="D106" s="7"/>
      <c r="E106" s="3"/>
      <c r="F106" s="3"/>
      <c r="G106" s="15"/>
      <c r="L106" s="3"/>
      <c r="M106" s="3"/>
      <c r="N106" s="3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</row>
    <row r="107" spans="1:119" s="8" customFormat="1">
      <c r="A107" s="5"/>
      <c r="B107" s="3"/>
      <c r="C107" s="7"/>
      <c r="D107" s="7"/>
      <c r="E107" s="3"/>
      <c r="F107" s="3"/>
      <c r="G107" s="15"/>
      <c r="L107" s="3"/>
      <c r="M107" s="3"/>
      <c r="N107" s="3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</row>
    <row r="108" spans="1:119" s="8" customFormat="1">
      <c r="A108" s="5"/>
      <c r="B108" s="3"/>
      <c r="C108" s="7"/>
      <c r="D108" s="7"/>
      <c r="E108" s="3"/>
      <c r="F108" s="3"/>
      <c r="G108" s="15"/>
      <c r="L108" s="3"/>
      <c r="M108" s="3"/>
      <c r="N108" s="3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</row>
    <row r="109" spans="1:119" s="8" customFormat="1">
      <c r="A109" s="5"/>
      <c r="B109" s="3"/>
      <c r="C109" s="7"/>
      <c r="D109" s="7"/>
      <c r="E109" s="3"/>
      <c r="F109" s="3"/>
      <c r="G109" s="15"/>
      <c r="L109" s="3"/>
      <c r="M109" s="3"/>
      <c r="N109" s="3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</row>
    <row r="110" spans="1:119" s="8" customFormat="1">
      <c r="A110" s="5"/>
      <c r="B110" s="3"/>
      <c r="C110" s="7"/>
      <c r="D110" s="7"/>
      <c r="E110" s="3"/>
      <c r="F110" s="3"/>
      <c r="G110" s="15"/>
      <c r="L110" s="3"/>
      <c r="M110" s="3"/>
      <c r="N110" s="3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</row>
    <row r="111" spans="1:119" s="8" customFormat="1">
      <c r="A111" s="5"/>
      <c r="B111" s="3"/>
      <c r="C111" s="7"/>
      <c r="D111" s="7"/>
      <c r="E111" s="3"/>
      <c r="F111" s="3"/>
      <c r="G111" s="15"/>
      <c r="L111" s="3"/>
      <c r="M111" s="3"/>
      <c r="N111" s="3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</row>
    <row r="112" spans="1:119" s="8" customFormat="1">
      <c r="A112" s="5"/>
      <c r="B112" s="3"/>
      <c r="C112" s="7"/>
      <c r="D112" s="7"/>
      <c r="E112" s="3"/>
      <c r="F112" s="3"/>
      <c r="G112" s="15"/>
      <c r="L112" s="3"/>
      <c r="M112" s="3"/>
      <c r="N112" s="3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</row>
    <row r="113" spans="1:119" s="8" customFormat="1">
      <c r="A113" s="5"/>
      <c r="B113" s="3"/>
      <c r="C113" s="7"/>
      <c r="D113" s="7"/>
      <c r="E113" s="3"/>
      <c r="F113" s="3"/>
      <c r="G113" s="15"/>
      <c r="L113" s="3"/>
      <c r="M113" s="3"/>
      <c r="N113" s="3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</row>
    <row r="114" spans="1:119" s="8" customFormat="1">
      <c r="A114" s="5"/>
      <c r="B114" s="3"/>
      <c r="C114" s="7"/>
      <c r="D114" s="7"/>
      <c r="E114" s="3"/>
      <c r="F114" s="3"/>
      <c r="G114" s="15"/>
      <c r="L114" s="3"/>
      <c r="M114" s="3"/>
      <c r="N114" s="3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</row>
    <row r="115" spans="1:119" s="8" customFormat="1">
      <c r="A115" s="5"/>
      <c r="B115" s="3"/>
      <c r="C115" s="7"/>
      <c r="D115" s="7"/>
      <c r="E115" s="3"/>
      <c r="F115" s="3"/>
      <c r="G115" s="15"/>
      <c r="L115" s="3"/>
      <c r="M115" s="3"/>
      <c r="N115" s="3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</row>
    <row r="116" spans="1:119" s="8" customFormat="1">
      <c r="A116" s="5"/>
      <c r="B116" s="3"/>
      <c r="C116" s="7"/>
      <c r="D116" s="7"/>
      <c r="E116" s="3"/>
      <c r="F116" s="3"/>
      <c r="G116" s="15"/>
      <c r="L116" s="3"/>
      <c r="M116" s="3"/>
      <c r="N116" s="3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</row>
    <row r="117" spans="1:119" s="8" customFormat="1">
      <c r="A117" s="5"/>
      <c r="B117" s="3"/>
      <c r="C117" s="7"/>
      <c r="D117" s="7"/>
      <c r="E117" s="3"/>
      <c r="F117" s="3"/>
      <c r="G117" s="15"/>
      <c r="L117" s="3"/>
      <c r="M117" s="3"/>
      <c r="N117" s="3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</row>
    <row r="118" spans="1:119" s="8" customFormat="1">
      <c r="A118" s="5"/>
      <c r="B118" s="3"/>
      <c r="C118" s="7"/>
      <c r="D118" s="7"/>
      <c r="E118" s="3"/>
      <c r="F118" s="3"/>
      <c r="G118" s="15"/>
      <c r="L118" s="3"/>
      <c r="M118" s="3"/>
      <c r="N118" s="3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</row>
    <row r="119" spans="1:119" s="8" customFormat="1">
      <c r="A119" s="5"/>
      <c r="B119" s="3"/>
      <c r="C119" s="7"/>
      <c r="D119" s="7"/>
      <c r="E119" s="3"/>
      <c r="F119" s="3"/>
      <c r="G119" s="15"/>
      <c r="L119" s="3"/>
      <c r="M119" s="3"/>
      <c r="N119" s="3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</row>
    <row r="120" spans="1:119" s="8" customFormat="1">
      <c r="A120" s="5"/>
      <c r="B120" s="3"/>
      <c r="C120" s="7"/>
      <c r="D120" s="7"/>
      <c r="E120" s="3"/>
      <c r="F120" s="3"/>
      <c r="G120" s="15"/>
      <c r="L120" s="3"/>
      <c r="M120" s="3"/>
      <c r="N120" s="3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</row>
    <row r="121" spans="1:119" s="8" customFormat="1">
      <c r="A121" s="5"/>
      <c r="B121" s="3"/>
      <c r="C121" s="7"/>
      <c r="D121" s="7"/>
      <c r="E121" s="3"/>
      <c r="F121" s="3"/>
      <c r="G121" s="15"/>
      <c r="L121" s="3"/>
      <c r="M121" s="3"/>
      <c r="N121" s="3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</row>
    <row r="122" spans="1:119" s="8" customFormat="1">
      <c r="A122" s="5"/>
      <c r="B122" s="3"/>
      <c r="C122" s="7"/>
      <c r="D122" s="7"/>
      <c r="E122" s="3"/>
      <c r="F122" s="3"/>
      <c r="G122" s="15"/>
      <c r="L122" s="3"/>
      <c r="M122" s="3"/>
      <c r="N122" s="3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</row>
    <row r="123" spans="1:119" s="8" customFormat="1">
      <c r="A123" s="5"/>
      <c r="B123" s="3"/>
      <c r="C123" s="7"/>
      <c r="D123" s="7"/>
      <c r="E123" s="3"/>
      <c r="F123" s="3"/>
      <c r="G123" s="15"/>
      <c r="L123" s="3"/>
      <c r="M123" s="3"/>
      <c r="N123" s="3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</row>
    <row r="124" spans="1:119" s="8" customFormat="1">
      <c r="A124" s="5"/>
      <c r="B124" s="3"/>
      <c r="C124" s="7"/>
      <c r="D124" s="7"/>
      <c r="E124" s="3"/>
      <c r="F124" s="3"/>
      <c r="G124" s="15"/>
      <c r="L124" s="3"/>
      <c r="M124" s="3"/>
      <c r="N124" s="3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</row>
    <row r="125" spans="1:119" s="8" customFormat="1">
      <c r="A125" s="5"/>
      <c r="B125" s="3"/>
      <c r="C125" s="7"/>
      <c r="D125" s="7"/>
      <c r="E125" s="3"/>
      <c r="F125" s="3"/>
      <c r="G125" s="15"/>
      <c r="L125" s="3"/>
      <c r="M125" s="3"/>
      <c r="N125" s="3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</row>
    <row r="126" spans="1:119" s="8" customFormat="1">
      <c r="A126" s="5"/>
      <c r="B126" s="3"/>
      <c r="C126" s="7"/>
      <c r="D126" s="7"/>
      <c r="E126" s="3"/>
      <c r="F126" s="3"/>
      <c r="G126" s="15"/>
      <c r="L126" s="3"/>
      <c r="M126" s="3"/>
      <c r="N126" s="3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</row>
    <row r="127" spans="1:119" s="8" customFormat="1">
      <c r="A127" s="5"/>
      <c r="B127" s="3"/>
      <c r="C127" s="7"/>
      <c r="D127" s="7"/>
      <c r="E127" s="3"/>
      <c r="F127" s="3"/>
      <c r="G127" s="15"/>
      <c r="L127" s="3"/>
      <c r="M127" s="3"/>
      <c r="N127" s="3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</row>
    <row r="128" spans="1:119" s="8" customFormat="1">
      <c r="A128" s="5"/>
      <c r="B128" s="3"/>
      <c r="C128" s="7"/>
      <c r="D128" s="7"/>
      <c r="E128" s="3"/>
      <c r="F128" s="3"/>
      <c r="G128" s="15"/>
      <c r="L128" s="3"/>
      <c r="M128" s="3"/>
      <c r="N128" s="3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</row>
    <row r="129" spans="1:119" s="8" customFormat="1">
      <c r="A129" s="5"/>
      <c r="B129" s="3"/>
      <c r="C129" s="7"/>
      <c r="D129" s="7"/>
      <c r="E129" s="3"/>
      <c r="F129" s="3"/>
      <c r="G129" s="15"/>
      <c r="L129" s="3"/>
      <c r="M129" s="3"/>
      <c r="N129" s="3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</row>
    <row r="130" spans="1:119" s="8" customFormat="1">
      <c r="A130" s="5"/>
      <c r="B130" s="3"/>
      <c r="C130" s="7"/>
      <c r="D130" s="7"/>
      <c r="E130" s="3"/>
      <c r="F130" s="3"/>
      <c r="G130" s="15"/>
      <c r="L130" s="3"/>
      <c r="M130" s="3"/>
      <c r="N130" s="3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</row>
    <row r="131" spans="1:119" s="8" customFormat="1">
      <c r="A131" s="5"/>
      <c r="B131" s="3"/>
      <c r="C131" s="7"/>
      <c r="D131" s="7"/>
      <c r="E131" s="3"/>
      <c r="F131" s="3"/>
      <c r="G131" s="15"/>
      <c r="L131" s="3"/>
      <c r="M131" s="3"/>
      <c r="N131" s="3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</row>
    <row r="132" spans="1:119" s="8" customFormat="1">
      <c r="A132" s="5"/>
      <c r="B132" s="3"/>
      <c r="C132" s="7"/>
      <c r="D132" s="7"/>
      <c r="E132" s="3"/>
      <c r="F132" s="3"/>
      <c r="G132" s="15"/>
      <c r="L132" s="3"/>
      <c r="M132" s="3"/>
      <c r="N132" s="3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</row>
    <row r="133" spans="1:119" s="8" customFormat="1">
      <c r="A133" s="5"/>
      <c r="B133" s="3"/>
      <c r="C133" s="7"/>
      <c r="D133" s="7"/>
      <c r="E133" s="3"/>
      <c r="F133" s="3"/>
      <c r="G133" s="15"/>
      <c r="L133" s="3"/>
      <c r="M133" s="3"/>
      <c r="N133" s="3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</row>
    <row r="134" spans="1:119" s="8" customFormat="1">
      <c r="A134" s="5"/>
      <c r="B134" s="3"/>
      <c r="C134" s="7"/>
      <c r="D134" s="7"/>
      <c r="E134" s="3"/>
      <c r="F134" s="3"/>
      <c r="G134" s="15"/>
      <c r="L134" s="3"/>
      <c r="M134" s="3"/>
      <c r="N134" s="3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</row>
    <row r="135" spans="1:119" s="8" customFormat="1">
      <c r="A135" s="5"/>
      <c r="B135" s="3"/>
      <c r="C135" s="7"/>
      <c r="D135" s="7"/>
      <c r="E135" s="3"/>
      <c r="F135" s="3"/>
      <c r="G135" s="15"/>
      <c r="L135" s="3"/>
      <c r="M135" s="3"/>
      <c r="N135" s="3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</row>
    <row r="136" spans="1:119" s="8" customFormat="1">
      <c r="A136" s="5"/>
      <c r="B136" s="3"/>
      <c r="C136" s="7"/>
      <c r="D136" s="7"/>
      <c r="E136" s="3"/>
      <c r="F136" s="3"/>
      <c r="G136" s="15"/>
      <c r="L136" s="3"/>
      <c r="M136" s="3"/>
      <c r="N136" s="3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</row>
    <row r="137" spans="1:119" s="8" customFormat="1">
      <c r="A137" s="5"/>
      <c r="B137" s="3"/>
      <c r="C137" s="7"/>
      <c r="D137" s="7"/>
      <c r="E137" s="3"/>
      <c r="F137" s="3"/>
      <c r="G137" s="15"/>
      <c r="L137" s="3"/>
      <c r="M137" s="3"/>
      <c r="N137" s="3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</row>
    <row r="138" spans="1:119" s="8" customFormat="1">
      <c r="A138" s="5"/>
      <c r="B138" s="3"/>
      <c r="C138" s="7"/>
      <c r="D138" s="7"/>
      <c r="E138" s="3"/>
      <c r="F138" s="3"/>
      <c r="G138" s="15"/>
      <c r="L138" s="3"/>
      <c r="M138" s="3"/>
      <c r="N138" s="3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</row>
    <row r="139" spans="1:119" s="8" customFormat="1">
      <c r="A139" s="5"/>
      <c r="B139" s="3"/>
      <c r="C139" s="7"/>
      <c r="D139" s="7"/>
      <c r="E139" s="3"/>
      <c r="F139" s="3"/>
      <c r="G139" s="15"/>
      <c r="L139" s="3"/>
      <c r="M139" s="3"/>
      <c r="N139" s="3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</row>
    <row r="140" spans="1:119" s="8" customFormat="1">
      <c r="A140" s="5"/>
      <c r="B140" s="3"/>
      <c r="C140" s="7"/>
      <c r="D140" s="7"/>
      <c r="E140" s="3"/>
      <c r="F140" s="3"/>
      <c r="G140" s="15"/>
      <c r="L140" s="3"/>
      <c r="M140" s="3"/>
      <c r="N140" s="3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</row>
    <row r="141" spans="1:119" s="8" customFormat="1">
      <c r="A141" s="5"/>
      <c r="B141" s="3"/>
      <c r="C141" s="7"/>
      <c r="D141" s="7"/>
      <c r="E141" s="3"/>
      <c r="F141" s="3"/>
      <c r="G141" s="15"/>
      <c r="L141" s="3"/>
      <c r="M141" s="3"/>
      <c r="N141" s="3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</row>
    <row r="142" spans="1:119" s="8" customFormat="1">
      <c r="A142" s="5"/>
      <c r="B142" s="3"/>
      <c r="C142" s="7"/>
      <c r="D142" s="7"/>
      <c r="E142" s="3"/>
      <c r="F142" s="3"/>
      <c r="G142" s="15"/>
      <c r="L142" s="3"/>
      <c r="M142" s="3"/>
      <c r="N142" s="3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</row>
    <row r="143" spans="1:119" s="8" customFormat="1">
      <c r="A143" s="5"/>
      <c r="B143" s="3"/>
      <c r="C143" s="7"/>
      <c r="D143" s="7"/>
      <c r="E143" s="3"/>
      <c r="F143" s="3"/>
      <c r="G143" s="15"/>
      <c r="L143" s="3"/>
      <c r="M143" s="3"/>
      <c r="N143" s="3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</row>
    <row r="144" spans="1:119" s="8" customFormat="1">
      <c r="A144" s="5"/>
      <c r="B144" s="3"/>
      <c r="C144" s="7"/>
      <c r="D144" s="7"/>
      <c r="E144" s="3"/>
      <c r="F144" s="3"/>
      <c r="G144" s="15"/>
      <c r="L144" s="3"/>
      <c r="M144" s="3"/>
      <c r="N144" s="3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</row>
    <row r="145" spans="1:119" s="8" customFormat="1">
      <c r="A145" s="5"/>
      <c r="B145" s="3"/>
      <c r="C145" s="7"/>
      <c r="D145" s="7"/>
      <c r="E145" s="3"/>
      <c r="F145" s="3"/>
      <c r="G145" s="15"/>
      <c r="L145" s="3"/>
      <c r="M145" s="3"/>
      <c r="N145" s="3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</row>
    <row r="146" spans="1:119" s="8" customFormat="1">
      <c r="A146" s="5"/>
      <c r="B146" s="3"/>
      <c r="C146" s="7"/>
      <c r="D146" s="7"/>
      <c r="E146" s="3"/>
      <c r="F146" s="3"/>
      <c r="G146" s="15"/>
      <c r="L146" s="3"/>
      <c r="M146" s="3"/>
      <c r="N146" s="3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</row>
    <row r="147" spans="1:119" s="8" customFormat="1">
      <c r="A147" s="5"/>
      <c r="B147" s="3"/>
      <c r="C147" s="7"/>
      <c r="D147" s="7"/>
      <c r="E147" s="3"/>
      <c r="F147" s="3"/>
      <c r="G147" s="15"/>
      <c r="L147" s="3"/>
      <c r="M147" s="3"/>
      <c r="N147" s="3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</row>
    <row r="148" spans="1:119" s="8" customFormat="1">
      <c r="A148" s="5"/>
      <c r="B148" s="3"/>
      <c r="C148" s="7"/>
      <c r="D148" s="7"/>
      <c r="E148" s="3"/>
      <c r="F148" s="3"/>
      <c r="G148" s="15"/>
      <c r="L148" s="3"/>
      <c r="M148" s="3"/>
      <c r="N148" s="3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</row>
    <row r="149" spans="1:119" s="8" customFormat="1">
      <c r="A149" s="5"/>
      <c r="B149" s="3"/>
      <c r="C149" s="7"/>
      <c r="D149" s="7"/>
      <c r="E149" s="3"/>
      <c r="F149" s="3"/>
      <c r="G149" s="15"/>
      <c r="L149" s="3"/>
      <c r="M149" s="3"/>
      <c r="N149" s="3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</row>
    <row r="150" spans="1:119" s="8" customFormat="1">
      <c r="A150" s="5"/>
      <c r="B150" s="3"/>
      <c r="C150" s="7"/>
      <c r="D150" s="7"/>
      <c r="E150" s="3"/>
      <c r="F150" s="3"/>
      <c r="G150" s="15"/>
      <c r="L150" s="3"/>
      <c r="M150" s="3"/>
      <c r="N150" s="3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</row>
    <row r="151" spans="1:119" s="8" customFormat="1">
      <c r="A151" s="5"/>
      <c r="B151" s="3"/>
      <c r="C151" s="7"/>
      <c r="D151" s="7"/>
      <c r="E151" s="3"/>
      <c r="F151" s="3"/>
      <c r="G151" s="15"/>
      <c r="L151" s="3"/>
      <c r="M151" s="3"/>
      <c r="N151" s="3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</row>
    <row r="152" spans="1:119" s="8" customFormat="1">
      <c r="A152" s="5"/>
      <c r="B152" s="3"/>
      <c r="C152" s="7"/>
      <c r="D152" s="7"/>
      <c r="E152" s="3"/>
      <c r="F152" s="3"/>
      <c r="G152" s="15"/>
      <c r="L152" s="3"/>
      <c r="M152" s="3"/>
      <c r="N152" s="3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</row>
    <row r="153" spans="1:119" s="8" customFormat="1">
      <c r="A153" s="5"/>
      <c r="B153" s="3"/>
      <c r="C153" s="7"/>
      <c r="D153" s="7"/>
      <c r="E153" s="3"/>
      <c r="F153" s="3"/>
      <c r="G153" s="15"/>
      <c r="L153" s="3"/>
      <c r="M153" s="3"/>
      <c r="N153" s="3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</row>
    <row r="154" spans="1:119" s="8" customFormat="1">
      <c r="A154" s="5"/>
      <c r="B154" s="3"/>
      <c r="C154" s="7"/>
      <c r="D154" s="7"/>
      <c r="E154" s="3"/>
      <c r="F154" s="3"/>
      <c r="G154" s="15"/>
      <c r="L154" s="3"/>
      <c r="M154" s="3"/>
      <c r="N154" s="3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</row>
    <row r="155" spans="1:119" s="8" customFormat="1">
      <c r="A155" s="5"/>
      <c r="B155" s="3"/>
      <c r="C155" s="7"/>
      <c r="D155" s="7"/>
      <c r="E155" s="3"/>
      <c r="F155" s="3"/>
      <c r="G155" s="15"/>
      <c r="L155" s="3"/>
      <c r="M155" s="3"/>
      <c r="N155" s="3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</row>
    <row r="156" spans="1:119" s="8" customFormat="1">
      <c r="A156" s="5"/>
      <c r="B156" s="3"/>
      <c r="C156" s="7"/>
      <c r="D156" s="7"/>
      <c r="E156" s="3"/>
      <c r="F156" s="3"/>
      <c r="G156" s="15"/>
      <c r="L156" s="3"/>
      <c r="M156" s="3"/>
      <c r="N156" s="3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</row>
    <row r="157" spans="1:119" s="8" customFormat="1">
      <c r="A157" s="5"/>
      <c r="B157" s="3"/>
      <c r="C157" s="7"/>
      <c r="D157" s="7"/>
      <c r="E157" s="3"/>
      <c r="F157" s="3"/>
      <c r="G157" s="15"/>
      <c r="L157" s="3"/>
      <c r="M157" s="3"/>
      <c r="N157" s="3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</row>
    <row r="158" spans="1:119" s="8" customFormat="1">
      <c r="A158" s="5"/>
      <c r="B158" s="3"/>
      <c r="C158" s="7"/>
      <c r="D158" s="7"/>
      <c r="E158" s="3"/>
      <c r="F158" s="3"/>
      <c r="G158" s="15"/>
      <c r="L158" s="3"/>
      <c r="M158" s="3"/>
      <c r="N158" s="3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</row>
    <row r="159" spans="1:119" s="8" customFormat="1">
      <c r="A159" s="5"/>
      <c r="B159" s="3"/>
      <c r="C159" s="7"/>
      <c r="D159" s="7"/>
      <c r="E159" s="3"/>
      <c r="F159" s="3"/>
      <c r="G159" s="15"/>
      <c r="L159" s="3"/>
      <c r="M159" s="3"/>
      <c r="N159" s="3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</row>
    <row r="160" spans="1:119" s="8" customFormat="1">
      <c r="A160" s="5"/>
      <c r="B160" s="3"/>
      <c r="C160" s="7"/>
      <c r="D160" s="7"/>
      <c r="E160" s="3"/>
      <c r="F160" s="3"/>
      <c r="G160" s="15"/>
      <c r="L160" s="3"/>
      <c r="M160" s="3"/>
      <c r="N160" s="3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</row>
    <row r="161" spans="1:119" s="8" customFormat="1">
      <c r="A161" s="5"/>
      <c r="B161" s="3"/>
      <c r="C161" s="7"/>
      <c r="D161" s="7"/>
      <c r="E161" s="3"/>
      <c r="F161" s="3"/>
      <c r="G161" s="15"/>
      <c r="L161" s="3"/>
      <c r="M161" s="3"/>
      <c r="N161" s="3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</row>
    <row r="162" spans="1:119" s="8" customFormat="1">
      <c r="A162" s="5"/>
      <c r="B162" s="3"/>
      <c r="C162" s="7"/>
      <c r="D162" s="7"/>
      <c r="E162" s="3"/>
      <c r="F162" s="3"/>
      <c r="G162" s="15"/>
      <c r="L162" s="3"/>
      <c r="M162" s="3"/>
      <c r="N162" s="3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</row>
    <row r="163" spans="1:119" s="8" customFormat="1">
      <c r="A163" s="5"/>
      <c r="B163" s="3"/>
      <c r="C163" s="7"/>
      <c r="D163" s="7"/>
      <c r="E163" s="3"/>
      <c r="F163" s="3"/>
      <c r="G163" s="15"/>
      <c r="L163" s="3"/>
      <c r="M163" s="3"/>
      <c r="N163" s="3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</row>
    <row r="164" spans="1:119" s="8" customFormat="1">
      <c r="A164" s="5"/>
      <c r="B164" s="3"/>
      <c r="C164" s="7"/>
      <c r="D164" s="7"/>
      <c r="E164" s="3"/>
      <c r="F164" s="3"/>
      <c r="G164" s="15"/>
      <c r="L164" s="3"/>
      <c r="M164" s="3"/>
      <c r="N164" s="3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</row>
    <row r="165" spans="1:119" s="8" customFormat="1">
      <c r="A165" s="5"/>
      <c r="B165" s="3"/>
      <c r="C165" s="7"/>
      <c r="D165" s="7"/>
      <c r="E165" s="3"/>
      <c r="F165" s="3"/>
      <c r="G165" s="15"/>
      <c r="L165" s="3"/>
      <c r="M165" s="3"/>
      <c r="N165" s="3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</row>
    <row r="166" spans="1:119" s="8" customFormat="1">
      <c r="A166" s="5"/>
      <c r="B166" s="3"/>
      <c r="C166" s="7"/>
      <c r="D166" s="7"/>
      <c r="E166" s="3"/>
      <c r="F166" s="3"/>
      <c r="G166" s="15"/>
      <c r="L166" s="3"/>
      <c r="M166" s="3"/>
      <c r="N166" s="3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</row>
    <row r="167" spans="1:119" s="8" customFormat="1">
      <c r="A167" s="5"/>
      <c r="B167" s="3"/>
      <c r="C167" s="7"/>
      <c r="D167" s="7"/>
      <c r="E167" s="3"/>
      <c r="F167" s="3"/>
      <c r="G167" s="15"/>
      <c r="L167" s="3"/>
      <c r="M167" s="3"/>
      <c r="N167" s="3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</row>
    <row r="168" spans="1:119" s="8" customFormat="1">
      <c r="A168" s="5"/>
      <c r="B168" s="3"/>
      <c r="C168" s="7"/>
      <c r="D168" s="7"/>
      <c r="E168" s="3"/>
      <c r="F168" s="3"/>
      <c r="G168" s="15"/>
      <c r="L168" s="3"/>
      <c r="M168" s="3"/>
      <c r="N168" s="3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</row>
    <row r="169" spans="1:119" s="8" customFormat="1">
      <c r="A169" s="5"/>
      <c r="B169" s="3"/>
      <c r="C169" s="7"/>
      <c r="D169" s="7"/>
      <c r="E169" s="3"/>
      <c r="F169" s="3"/>
      <c r="G169" s="15"/>
      <c r="L169" s="3"/>
      <c r="M169" s="3"/>
      <c r="N169" s="3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</row>
    <row r="170" spans="1:119" s="8" customFormat="1">
      <c r="A170" s="5"/>
      <c r="B170" s="3"/>
      <c r="C170" s="7"/>
      <c r="D170" s="7"/>
      <c r="E170" s="3"/>
      <c r="F170" s="3"/>
      <c r="G170" s="15"/>
      <c r="L170" s="3"/>
      <c r="M170" s="3"/>
      <c r="N170" s="3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</row>
    <row r="171" spans="1:119" s="8" customFormat="1">
      <c r="A171" s="5"/>
      <c r="B171" s="3"/>
      <c r="C171" s="7"/>
      <c r="D171" s="7"/>
      <c r="E171" s="3"/>
      <c r="F171" s="3"/>
      <c r="G171" s="15"/>
      <c r="L171" s="3"/>
      <c r="M171" s="3"/>
      <c r="N171" s="3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</row>
    <row r="172" spans="1:119" s="8" customFormat="1">
      <c r="A172" s="5"/>
      <c r="B172" s="3"/>
      <c r="C172" s="7"/>
      <c r="D172" s="7"/>
      <c r="E172" s="3"/>
      <c r="F172" s="3"/>
      <c r="G172" s="15"/>
      <c r="L172" s="3"/>
      <c r="M172" s="3"/>
      <c r="N172" s="3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</row>
    <row r="173" spans="1:119" s="8" customFormat="1">
      <c r="A173" s="5"/>
      <c r="B173" s="3"/>
      <c r="C173" s="7"/>
      <c r="D173" s="7"/>
      <c r="E173" s="3"/>
      <c r="F173" s="3"/>
      <c r="G173" s="15"/>
      <c r="L173" s="3"/>
      <c r="M173" s="3"/>
      <c r="N173" s="3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</row>
    <row r="174" spans="1:119" s="8" customFormat="1">
      <c r="A174" s="5"/>
      <c r="B174" s="3"/>
      <c r="C174" s="7"/>
      <c r="D174" s="7"/>
      <c r="E174" s="3"/>
      <c r="F174" s="3"/>
      <c r="G174" s="15"/>
      <c r="L174" s="3"/>
      <c r="M174" s="3"/>
      <c r="N174" s="3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</row>
    <row r="175" spans="1:119" s="8" customFormat="1">
      <c r="A175" s="5"/>
      <c r="B175" s="3"/>
      <c r="C175" s="7"/>
      <c r="D175" s="7"/>
      <c r="E175" s="3"/>
      <c r="F175" s="3"/>
      <c r="G175" s="15"/>
      <c r="L175" s="3"/>
      <c r="M175" s="3"/>
      <c r="N175" s="3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</row>
    <row r="176" spans="1:119" s="8" customFormat="1">
      <c r="A176" s="5"/>
      <c r="B176" s="3"/>
      <c r="C176" s="7"/>
      <c r="D176" s="7"/>
      <c r="E176" s="3"/>
      <c r="F176" s="3"/>
      <c r="G176" s="15"/>
      <c r="L176" s="3"/>
      <c r="M176" s="3"/>
      <c r="N176" s="3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</row>
    <row r="177" spans="1:119" s="8" customFormat="1">
      <c r="A177" s="5"/>
      <c r="B177" s="3"/>
      <c r="C177" s="7"/>
      <c r="D177" s="7"/>
      <c r="E177" s="3"/>
      <c r="F177" s="3"/>
      <c r="G177" s="15"/>
      <c r="L177" s="3"/>
      <c r="M177" s="3"/>
      <c r="N177" s="3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</row>
    <row r="178" spans="1:119" s="8" customFormat="1">
      <c r="A178" s="5"/>
      <c r="B178" s="3"/>
      <c r="C178" s="7"/>
      <c r="D178" s="7"/>
      <c r="E178" s="3"/>
      <c r="F178" s="3"/>
      <c r="G178" s="15"/>
      <c r="L178" s="3"/>
      <c r="M178" s="3"/>
      <c r="N178" s="3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</row>
    <row r="179" spans="1:119" s="8" customFormat="1">
      <c r="A179" s="5"/>
      <c r="B179" s="3"/>
      <c r="C179" s="7"/>
      <c r="D179" s="7"/>
      <c r="E179" s="3"/>
      <c r="F179" s="3"/>
      <c r="G179" s="15"/>
      <c r="L179" s="3"/>
      <c r="M179" s="3"/>
      <c r="N179" s="3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</row>
    <row r="180" spans="1:119" s="8" customFormat="1">
      <c r="A180" s="5"/>
      <c r="B180" s="3"/>
      <c r="C180" s="7"/>
      <c r="D180" s="7"/>
      <c r="E180" s="3"/>
      <c r="F180" s="3"/>
      <c r="G180" s="15"/>
      <c r="L180" s="3"/>
      <c r="M180" s="3"/>
      <c r="N180" s="3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</row>
    <row r="181" spans="1:119" s="8" customFormat="1">
      <c r="A181" s="5"/>
      <c r="B181" s="3"/>
      <c r="C181" s="7"/>
      <c r="D181" s="7"/>
      <c r="E181" s="3"/>
      <c r="F181" s="3"/>
      <c r="G181" s="15"/>
      <c r="L181" s="3"/>
      <c r="M181" s="3"/>
      <c r="N181" s="3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</row>
    <row r="182" spans="1:119" s="8" customFormat="1">
      <c r="A182" s="5"/>
      <c r="B182" s="3"/>
      <c r="C182" s="7"/>
      <c r="D182" s="7"/>
      <c r="E182" s="3"/>
      <c r="F182" s="3"/>
      <c r="G182" s="15"/>
      <c r="L182" s="3"/>
      <c r="M182" s="3"/>
      <c r="N182" s="3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</row>
    <row r="183" spans="1:119" s="8" customFormat="1">
      <c r="A183" s="5"/>
      <c r="B183" s="3"/>
      <c r="C183" s="7"/>
      <c r="D183" s="7"/>
      <c r="E183" s="3"/>
      <c r="F183" s="3"/>
      <c r="G183" s="15"/>
      <c r="L183" s="3"/>
      <c r="M183" s="3"/>
      <c r="N183" s="3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</row>
    <row r="184" spans="1:119" s="8" customFormat="1">
      <c r="A184" s="5"/>
      <c r="B184" s="3"/>
      <c r="C184" s="7"/>
      <c r="D184" s="7"/>
      <c r="E184" s="3"/>
      <c r="F184" s="3"/>
      <c r="G184" s="15"/>
      <c r="L184" s="3"/>
      <c r="M184" s="3"/>
      <c r="N184" s="3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</row>
    <row r="185" spans="1:119" s="8" customFormat="1">
      <c r="A185" s="5"/>
      <c r="B185" s="3"/>
      <c r="C185" s="7"/>
      <c r="D185" s="7"/>
      <c r="E185" s="3"/>
      <c r="F185" s="3"/>
      <c r="G185" s="15"/>
      <c r="L185" s="3"/>
      <c r="M185" s="3"/>
      <c r="N185" s="3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</row>
    <row r="186" spans="1:119" s="8" customFormat="1">
      <c r="A186" s="5"/>
      <c r="B186" s="3"/>
      <c r="C186" s="7"/>
      <c r="D186" s="7"/>
      <c r="E186" s="3"/>
      <c r="F186" s="3"/>
      <c r="G186" s="15"/>
      <c r="L186" s="3"/>
      <c r="M186" s="3"/>
      <c r="N186" s="3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</row>
    <row r="187" spans="1:119" s="8" customFormat="1">
      <c r="A187" s="5"/>
      <c r="B187" s="3"/>
      <c r="C187" s="7"/>
      <c r="D187" s="7"/>
      <c r="E187" s="3"/>
      <c r="F187" s="3"/>
      <c r="G187" s="15"/>
      <c r="L187" s="3"/>
      <c r="M187" s="3"/>
      <c r="N187" s="3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</row>
    <row r="188" spans="1:119" s="8" customFormat="1">
      <c r="A188" s="5"/>
      <c r="B188" s="3"/>
      <c r="C188" s="7"/>
      <c r="D188" s="7"/>
      <c r="E188" s="3"/>
      <c r="F188" s="3"/>
      <c r="G188" s="15"/>
      <c r="L188" s="3"/>
      <c r="M188" s="3"/>
      <c r="N188" s="3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</row>
    <row r="189" spans="1:119" s="8" customFormat="1">
      <c r="A189" s="5"/>
      <c r="B189" s="3"/>
      <c r="C189" s="7"/>
      <c r="D189" s="7"/>
      <c r="E189" s="3"/>
      <c r="F189" s="3"/>
      <c r="G189" s="15"/>
      <c r="L189" s="3"/>
      <c r="M189" s="3"/>
      <c r="N189" s="3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</row>
    <row r="190" spans="1:119" s="8" customFormat="1">
      <c r="A190" s="5"/>
      <c r="B190" s="3"/>
      <c r="C190" s="7"/>
      <c r="D190" s="7"/>
      <c r="E190" s="3"/>
      <c r="F190" s="3"/>
      <c r="G190" s="15"/>
      <c r="L190" s="3"/>
      <c r="M190" s="3"/>
      <c r="N190" s="3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</row>
    <row r="191" spans="1:119" s="8" customFormat="1">
      <c r="A191" s="5"/>
      <c r="B191" s="3"/>
      <c r="C191" s="7"/>
      <c r="D191" s="7"/>
      <c r="E191" s="3"/>
      <c r="F191" s="3"/>
      <c r="G191" s="15"/>
      <c r="L191" s="3"/>
      <c r="M191" s="3"/>
      <c r="N191" s="3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</row>
    <row r="192" spans="1:119" s="8" customFormat="1">
      <c r="A192" s="5"/>
      <c r="B192" s="3"/>
      <c r="C192" s="7"/>
      <c r="D192" s="7"/>
      <c r="E192" s="3"/>
      <c r="F192" s="3"/>
      <c r="G192" s="15"/>
      <c r="L192" s="3"/>
      <c r="M192" s="3"/>
      <c r="N192" s="3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</row>
    <row r="193" spans="1:119" s="8" customFormat="1">
      <c r="A193" s="5"/>
      <c r="B193" s="3"/>
      <c r="C193" s="7"/>
      <c r="D193" s="7"/>
      <c r="E193" s="3"/>
      <c r="F193" s="3"/>
      <c r="G193" s="15"/>
      <c r="L193" s="3"/>
      <c r="M193" s="3"/>
      <c r="N193" s="3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</row>
    <row r="194" spans="1:119" s="8" customFormat="1">
      <c r="A194" s="5"/>
      <c r="B194" s="3"/>
      <c r="C194" s="7"/>
      <c r="D194" s="7"/>
      <c r="E194" s="3"/>
      <c r="F194" s="3"/>
      <c r="G194" s="15"/>
      <c r="L194" s="3"/>
      <c r="M194" s="3"/>
      <c r="N194" s="3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</row>
    <row r="195" spans="1:119" s="8" customFormat="1">
      <c r="A195" s="5"/>
      <c r="B195" s="3"/>
      <c r="C195" s="7"/>
      <c r="D195" s="7"/>
      <c r="E195" s="3"/>
      <c r="F195" s="3"/>
      <c r="G195" s="15"/>
      <c r="L195" s="3"/>
      <c r="M195" s="3"/>
      <c r="N195" s="3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</row>
    <row r="196" spans="1:119" s="8" customFormat="1">
      <c r="A196" s="5"/>
      <c r="B196" s="3"/>
      <c r="C196" s="7"/>
      <c r="D196" s="7"/>
      <c r="E196" s="3"/>
      <c r="F196" s="3"/>
      <c r="G196" s="15"/>
      <c r="L196" s="3"/>
      <c r="M196" s="3"/>
      <c r="N196" s="3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</row>
    <row r="197" spans="1:119" s="8" customFormat="1">
      <c r="A197" s="5"/>
      <c r="B197" s="3"/>
      <c r="C197" s="7"/>
      <c r="D197" s="7"/>
      <c r="E197" s="3"/>
      <c r="F197" s="3"/>
      <c r="G197" s="15"/>
      <c r="L197" s="3"/>
      <c r="M197" s="3"/>
      <c r="N197" s="3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</row>
    <row r="198" spans="1:119" s="8" customFormat="1">
      <c r="A198" s="5"/>
      <c r="B198" s="3"/>
      <c r="C198" s="7"/>
      <c r="D198" s="7"/>
      <c r="E198" s="3"/>
      <c r="F198" s="3"/>
      <c r="G198" s="15"/>
      <c r="L198" s="3"/>
      <c r="M198" s="3"/>
      <c r="N198" s="3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</row>
    <row r="199" spans="1:119" s="8" customFormat="1">
      <c r="A199" s="5"/>
      <c r="B199" s="3"/>
      <c r="C199" s="7"/>
      <c r="D199" s="7"/>
      <c r="E199" s="3"/>
      <c r="F199" s="3"/>
      <c r="G199" s="15"/>
      <c r="L199" s="3"/>
      <c r="M199" s="3"/>
      <c r="N199" s="3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</row>
    <row r="200" spans="1:119" s="8" customFormat="1">
      <c r="A200" s="5"/>
      <c r="B200" s="3"/>
      <c r="C200" s="7"/>
      <c r="D200" s="7"/>
      <c r="E200" s="3"/>
      <c r="F200" s="3"/>
      <c r="G200" s="15"/>
      <c r="L200" s="3"/>
      <c r="M200" s="3"/>
      <c r="N200" s="3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</row>
    <row r="201" spans="1:119" s="8" customFormat="1">
      <c r="A201" s="5"/>
      <c r="B201" s="3"/>
      <c r="C201" s="7"/>
      <c r="D201" s="7"/>
      <c r="E201" s="3"/>
      <c r="F201" s="3"/>
      <c r="G201" s="15"/>
      <c r="L201" s="3"/>
      <c r="M201" s="3"/>
      <c r="N201" s="3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</row>
    <row r="202" spans="1:119" s="8" customFormat="1">
      <c r="A202" s="5"/>
      <c r="B202" s="3"/>
      <c r="C202" s="7"/>
      <c r="D202" s="7"/>
      <c r="E202" s="3"/>
      <c r="F202" s="3"/>
      <c r="G202" s="15"/>
      <c r="L202" s="3"/>
      <c r="M202" s="3"/>
      <c r="N202" s="3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</row>
    <row r="203" spans="1:119" s="8" customFormat="1">
      <c r="A203" s="5"/>
      <c r="B203" s="3"/>
      <c r="C203" s="7"/>
      <c r="D203" s="7"/>
      <c r="E203" s="3"/>
      <c r="F203" s="3"/>
      <c r="G203" s="15"/>
      <c r="L203" s="3"/>
      <c r="M203" s="3"/>
      <c r="N203" s="3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</row>
    <row r="204" spans="1:119" s="8" customFormat="1">
      <c r="A204" s="5"/>
      <c r="B204" s="3"/>
      <c r="C204" s="7"/>
      <c r="D204" s="7"/>
      <c r="E204" s="3"/>
      <c r="F204" s="3"/>
      <c r="G204" s="15"/>
      <c r="L204" s="3"/>
      <c r="M204" s="3"/>
      <c r="N204" s="3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</row>
    <row r="205" spans="1:119" s="8" customFormat="1">
      <c r="A205" s="5"/>
      <c r="B205" s="3"/>
      <c r="C205" s="7"/>
      <c r="D205" s="7"/>
      <c r="E205" s="3"/>
      <c r="F205" s="3"/>
      <c r="G205" s="15"/>
      <c r="L205" s="3"/>
      <c r="M205" s="3"/>
      <c r="N205" s="3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</row>
    <row r="206" spans="1:119" s="8" customFormat="1">
      <c r="A206" s="5"/>
      <c r="B206" s="3"/>
      <c r="C206" s="7"/>
      <c r="D206" s="7"/>
      <c r="E206" s="3"/>
      <c r="F206" s="3"/>
      <c r="G206" s="15"/>
      <c r="L206" s="3"/>
      <c r="M206" s="3"/>
      <c r="N206" s="3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</row>
    <row r="207" spans="1:119" s="8" customFormat="1">
      <c r="A207" s="5"/>
      <c r="B207" s="3"/>
      <c r="C207" s="7"/>
      <c r="D207" s="7"/>
      <c r="E207" s="3"/>
      <c r="F207" s="3"/>
      <c r="G207" s="15"/>
      <c r="L207" s="3"/>
      <c r="M207" s="3"/>
      <c r="N207" s="3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</row>
    <row r="208" spans="1:119" s="8" customFormat="1">
      <c r="A208" s="5"/>
      <c r="B208" s="3"/>
      <c r="C208" s="7"/>
      <c r="D208" s="7"/>
      <c r="E208" s="3"/>
      <c r="F208" s="3"/>
      <c r="G208" s="15"/>
      <c r="L208" s="3"/>
      <c r="M208" s="3"/>
      <c r="N208" s="3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</row>
    <row r="209" spans="1:119" s="8" customFormat="1">
      <c r="A209" s="5"/>
      <c r="B209" s="3"/>
      <c r="C209" s="7"/>
      <c r="D209" s="7"/>
      <c r="E209" s="3"/>
      <c r="F209" s="3"/>
      <c r="G209" s="15"/>
      <c r="L209" s="3"/>
      <c r="M209" s="3"/>
      <c r="N209" s="3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</row>
    <row r="210" spans="1:119" s="8" customFormat="1">
      <c r="A210" s="5"/>
      <c r="B210" s="3"/>
      <c r="C210" s="7"/>
      <c r="D210" s="7"/>
      <c r="E210" s="3"/>
      <c r="F210" s="3"/>
      <c r="G210" s="15"/>
      <c r="L210" s="3"/>
      <c r="M210" s="3"/>
      <c r="N210" s="3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</row>
    <row r="211" spans="1:119" s="8" customFormat="1">
      <c r="A211" s="5"/>
      <c r="B211" s="3"/>
      <c r="C211" s="7"/>
      <c r="D211" s="7"/>
      <c r="E211" s="3"/>
      <c r="F211" s="3"/>
      <c r="G211" s="15"/>
      <c r="L211" s="3"/>
      <c r="M211" s="3"/>
      <c r="N211" s="3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</row>
    <row r="212" spans="1:119" s="8" customFormat="1">
      <c r="A212" s="5"/>
      <c r="B212" s="3"/>
      <c r="C212" s="7"/>
      <c r="D212" s="7"/>
      <c r="E212" s="3"/>
      <c r="F212" s="3"/>
      <c r="G212" s="15"/>
      <c r="L212" s="3"/>
      <c r="M212" s="3"/>
      <c r="N212" s="3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</row>
    <row r="213" spans="1:119" s="8" customFormat="1">
      <c r="A213" s="5"/>
      <c r="B213" s="3"/>
      <c r="C213" s="7"/>
      <c r="D213" s="7"/>
      <c r="E213" s="3"/>
      <c r="F213" s="3"/>
      <c r="G213" s="15"/>
      <c r="L213" s="3"/>
      <c r="M213" s="3"/>
      <c r="N213" s="3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</row>
    <row r="214" spans="1:119" s="8" customFormat="1">
      <c r="A214" s="5"/>
      <c r="B214" s="3"/>
      <c r="C214" s="7"/>
      <c r="D214" s="7"/>
      <c r="E214" s="3"/>
      <c r="F214" s="3"/>
      <c r="G214" s="15"/>
      <c r="L214" s="3"/>
      <c r="M214" s="3"/>
      <c r="N214" s="3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</row>
    <row r="215" spans="1:119" s="8" customFormat="1">
      <c r="A215" s="5"/>
      <c r="B215" s="3"/>
      <c r="C215" s="7"/>
      <c r="D215" s="7"/>
      <c r="E215" s="3"/>
      <c r="F215" s="3"/>
      <c r="G215" s="15"/>
      <c r="L215" s="3"/>
      <c r="M215" s="3"/>
      <c r="N215" s="3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</row>
    <row r="216" spans="1:119" s="8" customFormat="1">
      <c r="A216" s="5"/>
      <c r="B216" s="3"/>
      <c r="C216" s="7"/>
      <c r="D216" s="7"/>
      <c r="E216" s="3"/>
      <c r="F216" s="3"/>
      <c r="G216" s="15"/>
      <c r="L216" s="3"/>
      <c r="M216" s="3"/>
      <c r="N216" s="3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</row>
    <row r="217" spans="1:119" s="8" customFormat="1">
      <c r="A217" s="5"/>
      <c r="B217" s="3"/>
      <c r="C217" s="7"/>
      <c r="D217" s="7"/>
      <c r="E217" s="3"/>
      <c r="F217" s="3"/>
      <c r="G217" s="15"/>
      <c r="L217" s="3"/>
      <c r="M217" s="3"/>
      <c r="N217" s="3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</row>
    <row r="218" spans="1:119" s="8" customFormat="1">
      <c r="A218" s="5"/>
      <c r="B218" s="3"/>
      <c r="C218" s="7"/>
      <c r="D218" s="7"/>
      <c r="E218" s="3"/>
      <c r="F218" s="3"/>
      <c r="G218" s="15"/>
      <c r="L218" s="3"/>
      <c r="M218" s="3"/>
      <c r="N218" s="3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</row>
    <row r="219" spans="1:119" s="8" customFormat="1">
      <c r="A219" s="5"/>
      <c r="B219" s="3"/>
      <c r="C219" s="7"/>
      <c r="D219" s="7"/>
      <c r="E219" s="3"/>
      <c r="F219" s="3"/>
      <c r="G219" s="15"/>
      <c r="L219" s="3"/>
      <c r="M219" s="3"/>
      <c r="N219" s="3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</row>
    <row r="220" spans="1:119" s="8" customFormat="1">
      <c r="A220" s="5"/>
      <c r="B220" s="3"/>
      <c r="C220" s="7"/>
      <c r="D220" s="7"/>
      <c r="E220" s="3"/>
      <c r="F220" s="3"/>
      <c r="G220" s="15"/>
      <c r="L220" s="3"/>
      <c r="M220" s="3"/>
      <c r="N220" s="3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</row>
    <row r="221" spans="1:119" s="8" customFormat="1">
      <c r="A221" s="5"/>
      <c r="B221" s="3"/>
      <c r="C221" s="7"/>
      <c r="D221" s="7"/>
      <c r="E221" s="3"/>
      <c r="F221" s="3"/>
      <c r="G221" s="15"/>
      <c r="L221" s="3"/>
      <c r="M221" s="3"/>
      <c r="N221" s="3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</row>
    <row r="222" spans="1:119" s="8" customFormat="1">
      <c r="A222" s="5"/>
      <c r="B222" s="3"/>
      <c r="C222" s="7"/>
      <c r="D222" s="7"/>
      <c r="E222" s="3"/>
      <c r="F222" s="3"/>
      <c r="G222" s="15"/>
      <c r="L222" s="3"/>
      <c r="M222" s="3"/>
      <c r="N222" s="3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</row>
    <row r="223" spans="1:119" s="8" customFormat="1">
      <c r="A223" s="5"/>
      <c r="B223" s="3"/>
      <c r="C223" s="7"/>
      <c r="D223" s="7"/>
      <c r="E223" s="3"/>
      <c r="F223" s="3"/>
      <c r="G223" s="15"/>
      <c r="L223" s="3"/>
      <c r="M223" s="3"/>
      <c r="N223" s="3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</row>
    <row r="224" spans="1:119" s="8" customFormat="1">
      <c r="A224" s="5"/>
      <c r="B224" s="3"/>
      <c r="C224" s="7"/>
      <c r="D224" s="7"/>
      <c r="E224" s="3"/>
      <c r="F224" s="3"/>
      <c r="G224" s="15"/>
      <c r="L224" s="3"/>
      <c r="M224" s="3"/>
      <c r="N224" s="3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</row>
    <row r="225" spans="1:119" s="8" customFormat="1">
      <c r="A225" s="5"/>
      <c r="B225" s="3"/>
      <c r="C225" s="7"/>
      <c r="D225" s="7"/>
      <c r="E225" s="3"/>
      <c r="F225" s="3"/>
      <c r="G225" s="15"/>
      <c r="L225" s="3"/>
      <c r="M225" s="3"/>
      <c r="N225" s="3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</row>
    <row r="226" spans="1:119" s="8" customFormat="1">
      <c r="A226" s="5"/>
      <c r="B226" s="3"/>
      <c r="C226" s="7"/>
      <c r="D226" s="7"/>
      <c r="E226" s="3"/>
      <c r="F226" s="3"/>
      <c r="G226" s="15"/>
      <c r="L226" s="3"/>
      <c r="M226" s="3"/>
      <c r="N226" s="3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</row>
    <row r="227" spans="1:119" s="8" customFormat="1">
      <c r="A227" s="5"/>
      <c r="B227" s="3"/>
      <c r="C227" s="7"/>
      <c r="D227" s="7"/>
      <c r="E227" s="3"/>
      <c r="F227" s="3"/>
      <c r="G227" s="15"/>
      <c r="L227" s="3"/>
      <c r="M227" s="3"/>
      <c r="N227" s="3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</row>
    <row r="228" spans="1:119" s="8" customFormat="1">
      <c r="A228" s="5"/>
      <c r="B228" s="3"/>
      <c r="C228" s="7"/>
      <c r="D228" s="7"/>
      <c r="E228" s="3"/>
      <c r="F228" s="3"/>
      <c r="G228" s="15"/>
      <c r="L228" s="3"/>
      <c r="M228" s="3"/>
      <c r="N228" s="3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</row>
    <row r="229" spans="1:119" s="8" customFormat="1">
      <c r="A229" s="5"/>
      <c r="B229" s="3"/>
      <c r="C229" s="7"/>
      <c r="D229" s="7"/>
      <c r="E229" s="3"/>
      <c r="F229" s="3"/>
      <c r="G229" s="15"/>
      <c r="L229" s="3"/>
      <c r="M229" s="3"/>
      <c r="N229" s="3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</row>
    <row r="230" spans="1:119" s="8" customFormat="1">
      <c r="A230" s="5"/>
      <c r="B230" s="3"/>
      <c r="C230" s="7"/>
      <c r="D230" s="7"/>
      <c r="E230" s="3"/>
      <c r="F230" s="3"/>
      <c r="G230" s="15"/>
      <c r="L230" s="3"/>
      <c r="M230" s="3"/>
      <c r="N230" s="3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</row>
    <row r="231" spans="1:119" s="8" customFormat="1">
      <c r="A231" s="5"/>
      <c r="B231" s="3"/>
      <c r="C231" s="7"/>
      <c r="D231" s="7"/>
      <c r="E231" s="3"/>
      <c r="F231" s="3"/>
      <c r="G231" s="15"/>
      <c r="L231" s="3"/>
      <c r="M231" s="3"/>
      <c r="N231" s="3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</row>
    <row r="232" spans="1:119" s="8" customFormat="1">
      <c r="A232" s="5"/>
      <c r="B232" s="3"/>
      <c r="C232" s="7"/>
      <c r="D232" s="7"/>
      <c r="E232" s="3"/>
      <c r="F232" s="3"/>
      <c r="G232" s="15"/>
      <c r="L232" s="3"/>
      <c r="M232" s="3"/>
      <c r="N232" s="3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</row>
    <row r="233" spans="1:119" s="8" customFormat="1">
      <c r="A233" s="5"/>
      <c r="B233" s="3"/>
      <c r="C233" s="7"/>
      <c r="D233" s="7"/>
      <c r="E233" s="3"/>
      <c r="F233" s="3"/>
      <c r="G233" s="15"/>
      <c r="L233" s="3"/>
      <c r="M233" s="3"/>
      <c r="N233" s="3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</row>
    <row r="234" spans="1:119" s="8" customFormat="1">
      <c r="A234" s="5"/>
      <c r="B234" s="3"/>
      <c r="C234" s="7"/>
      <c r="D234" s="7"/>
      <c r="E234" s="3"/>
      <c r="F234" s="3"/>
      <c r="G234" s="15"/>
      <c r="L234" s="3"/>
      <c r="M234" s="3"/>
      <c r="N234" s="3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</row>
    <row r="235" spans="1:119" s="8" customFormat="1">
      <c r="A235" s="5"/>
      <c r="B235" s="3"/>
      <c r="C235" s="7"/>
      <c r="D235" s="7"/>
      <c r="E235" s="3"/>
      <c r="F235" s="3"/>
      <c r="G235" s="15"/>
      <c r="L235" s="3"/>
      <c r="M235" s="3"/>
      <c r="N235" s="3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</row>
    <row r="236" spans="1:119" s="8" customFormat="1">
      <c r="A236" s="5"/>
      <c r="B236" s="3"/>
      <c r="C236" s="7"/>
      <c r="D236" s="7"/>
      <c r="E236" s="3"/>
      <c r="F236" s="3"/>
      <c r="G236" s="15"/>
      <c r="L236" s="3"/>
      <c r="M236" s="3"/>
      <c r="N236" s="3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</row>
    <row r="237" spans="1:119" s="8" customFormat="1">
      <c r="A237" s="5"/>
      <c r="B237" s="3"/>
      <c r="C237" s="7"/>
      <c r="D237" s="7"/>
      <c r="E237" s="3"/>
      <c r="F237" s="3"/>
      <c r="G237" s="15"/>
      <c r="L237" s="3"/>
      <c r="M237" s="3"/>
      <c r="N237" s="3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</row>
    <row r="238" spans="1:119" s="8" customFormat="1">
      <c r="A238" s="5"/>
      <c r="B238" s="3"/>
      <c r="C238" s="7"/>
      <c r="D238" s="7"/>
      <c r="E238" s="3"/>
      <c r="F238" s="3"/>
      <c r="G238" s="15"/>
      <c r="L238" s="3"/>
      <c r="M238" s="3"/>
      <c r="N238" s="3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</row>
    <row r="239" spans="1:119" s="8" customFormat="1">
      <c r="A239" s="5"/>
      <c r="B239" s="3"/>
      <c r="C239" s="7"/>
      <c r="D239" s="7"/>
      <c r="E239" s="3"/>
      <c r="F239" s="3"/>
      <c r="G239" s="15"/>
      <c r="L239" s="3"/>
      <c r="M239" s="3"/>
      <c r="N239" s="3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</row>
    <row r="240" spans="1:119" s="8" customFormat="1">
      <c r="A240" s="5"/>
      <c r="B240" s="3"/>
      <c r="C240" s="7"/>
      <c r="D240" s="7"/>
      <c r="E240" s="3"/>
      <c r="F240" s="3"/>
      <c r="G240" s="15"/>
      <c r="L240" s="3"/>
      <c r="M240" s="3"/>
      <c r="N240" s="3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</row>
    <row r="241" spans="1:119" s="8" customFormat="1">
      <c r="A241" s="5"/>
      <c r="B241" s="3"/>
      <c r="C241" s="7"/>
      <c r="D241" s="7"/>
      <c r="E241" s="3"/>
      <c r="F241" s="3"/>
      <c r="G241" s="15"/>
      <c r="L241" s="3"/>
      <c r="M241" s="3"/>
      <c r="N241" s="3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</row>
    <row r="242" spans="1:119" s="8" customFormat="1">
      <c r="A242" s="5"/>
      <c r="B242" s="3"/>
      <c r="C242" s="7"/>
      <c r="D242" s="7"/>
      <c r="E242" s="3"/>
      <c r="F242" s="3"/>
      <c r="G242" s="15"/>
      <c r="L242" s="3"/>
      <c r="M242" s="3"/>
      <c r="N242" s="3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</row>
    <row r="243" spans="1:119" s="8" customFormat="1">
      <c r="A243" s="5"/>
      <c r="B243" s="3"/>
      <c r="C243" s="7"/>
      <c r="D243" s="7"/>
      <c r="E243" s="3"/>
      <c r="F243" s="3"/>
      <c r="G243" s="15"/>
      <c r="L243" s="3"/>
      <c r="M243" s="3"/>
      <c r="N243" s="3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</row>
    <row r="244" spans="1:119" s="8" customFormat="1">
      <c r="A244" s="5"/>
      <c r="B244" s="3"/>
      <c r="C244" s="7"/>
      <c r="D244" s="7"/>
      <c r="E244" s="3"/>
      <c r="F244" s="3"/>
      <c r="G244" s="15"/>
      <c r="L244" s="3"/>
      <c r="M244" s="3"/>
      <c r="N244" s="3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</row>
    <row r="245" spans="1:119" s="8" customFormat="1">
      <c r="A245" s="5"/>
      <c r="B245" s="3"/>
      <c r="C245" s="7"/>
      <c r="D245" s="7"/>
      <c r="E245" s="3"/>
      <c r="F245" s="3"/>
      <c r="G245" s="15"/>
      <c r="L245" s="3"/>
      <c r="M245" s="3"/>
      <c r="N245" s="3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</row>
    <row r="246" spans="1:119" s="8" customFormat="1">
      <c r="A246" s="5"/>
      <c r="B246" s="3"/>
      <c r="C246" s="7"/>
      <c r="D246" s="7"/>
      <c r="E246" s="3"/>
      <c r="F246" s="3"/>
      <c r="G246" s="15"/>
      <c r="L246" s="3"/>
      <c r="M246" s="3"/>
      <c r="N246" s="3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</row>
    <row r="247" spans="1:119" s="8" customFormat="1">
      <c r="A247" s="5"/>
      <c r="B247" s="3"/>
      <c r="C247" s="7"/>
      <c r="D247" s="7"/>
      <c r="E247" s="3"/>
      <c r="F247" s="3"/>
      <c r="G247" s="15"/>
      <c r="L247" s="3"/>
      <c r="M247" s="3"/>
      <c r="N247" s="3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</row>
    <row r="248" spans="1:119" s="8" customFormat="1">
      <c r="A248" s="5"/>
      <c r="B248" s="3"/>
      <c r="C248" s="7"/>
      <c r="D248" s="7"/>
      <c r="E248" s="3"/>
      <c r="F248" s="3"/>
      <c r="G248" s="15"/>
      <c r="L248" s="3"/>
      <c r="M248" s="3"/>
      <c r="N248" s="3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</row>
    <row r="249" spans="1:119" s="8" customFormat="1">
      <c r="A249" s="5"/>
      <c r="B249" s="3"/>
      <c r="C249" s="7"/>
      <c r="D249" s="7"/>
      <c r="E249" s="3"/>
      <c r="F249" s="3"/>
      <c r="G249" s="15"/>
      <c r="L249" s="3"/>
      <c r="M249" s="3"/>
      <c r="N249" s="3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</row>
    <row r="250" spans="1:119" s="8" customFormat="1">
      <c r="A250" s="5"/>
      <c r="B250" s="3"/>
      <c r="C250" s="7"/>
      <c r="D250" s="7"/>
      <c r="E250" s="3"/>
      <c r="F250" s="3"/>
      <c r="G250" s="15"/>
      <c r="L250" s="3"/>
      <c r="M250" s="3"/>
      <c r="N250" s="3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</row>
    <row r="251" spans="1:119" s="8" customFormat="1">
      <c r="A251" s="5"/>
      <c r="B251" s="3"/>
      <c r="C251" s="7"/>
      <c r="D251" s="7"/>
      <c r="E251" s="3"/>
      <c r="F251" s="3"/>
      <c r="G251" s="15"/>
      <c r="L251" s="3"/>
      <c r="M251" s="3"/>
      <c r="N251" s="3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</row>
    <row r="252" spans="1:119" s="8" customFormat="1">
      <c r="A252" s="5"/>
      <c r="B252" s="3"/>
      <c r="C252" s="7"/>
      <c r="D252" s="7"/>
      <c r="E252" s="3"/>
      <c r="F252" s="3"/>
      <c r="G252" s="15"/>
      <c r="L252" s="3"/>
      <c r="M252" s="3"/>
      <c r="N252" s="3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</row>
    <row r="253" spans="1:119" s="8" customFormat="1">
      <c r="A253" s="5"/>
      <c r="B253" s="3"/>
      <c r="C253" s="7"/>
      <c r="D253" s="7"/>
      <c r="E253" s="3"/>
      <c r="F253" s="3"/>
      <c r="G253" s="15"/>
      <c r="L253" s="3"/>
      <c r="M253" s="3"/>
      <c r="N253" s="3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</row>
    <row r="254" spans="1:119" s="8" customFormat="1">
      <c r="A254" s="5"/>
      <c r="B254" s="3"/>
      <c r="C254" s="7"/>
      <c r="D254" s="7"/>
      <c r="E254" s="3"/>
      <c r="F254" s="3"/>
      <c r="G254" s="15"/>
      <c r="L254" s="3"/>
      <c r="M254" s="3"/>
      <c r="N254" s="3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</row>
    <row r="255" spans="1:119" s="8" customFormat="1">
      <c r="A255" s="5"/>
      <c r="B255" s="3"/>
      <c r="C255" s="7"/>
      <c r="D255" s="7"/>
      <c r="E255" s="3"/>
      <c r="F255" s="3"/>
      <c r="G255" s="15"/>
      <c r="L255" s="3"/>
      <c r="M255" s="3"/>
      <c r="N255" s="3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</row>
    <row r="256" spans="1:119" s="8" customFormat="1">
      <c r="A256" s="5"/>
      <c r="B256" s="3"/>
      <c r="C256" s="7"/>
      <c r="D256" s="7"/>
      <c r="E256" s="3"/>
      <c r="F256" s="3"/>
      <c r="G256" s="15"/>
      <c r="L256" s="3"/>
      <c r="M256" s="3"/>
      <c r="N256" s="3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</row>
    <row r="257" spans="1:119" s="8" customFormat="1">
      <c r="A257" s="5"/>
      <c r="B257" s="3"/>
      <c r="C257" s="7"/>
      <c r="D257" s="7"/>
      <c r="E257" s="3"/>
      <c r="F257" s="3"/>
      <c r="G257" s="15"/>
      <c r="L257" s="3"/>
      <c r="M257" s="3"/>
      <c r="N257" s="3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</row>
    <row r="258" spans="1:119" s="8" customFormat="1">
      <c r="A258" s="5"/>
      <c r="B258" s="3"/>
      <c r="C258" s="7"/>
      <c r="D258" s="7"/>
      <c r="E258" s="3"/>
      <c r="F258" s="3"/>
      <c r="G258" s="15"/>
      <c r="L258" s="3"/>
      <c r="M258" s="3"/>
      <c r="N258" s="3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</row>
    <row r="259" spans="1:119" s="8" customFormat="1">
      <c r="A259" s="5"/>
      <c r="B259" s="3"/>
      <c r="C259" s="7"/>
      <c r="D259" s="7"/>
      <c r="E259" s="3"/>
      <c r="F259" s="3"/>
      <c r="G259" s="15"/>
      <c r="L259" s="3"/>
      <c r="M259" s="3"/>
      <c r="N259" s="3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</row>
    <row r="260" spans="1:119" s="8" customFormat="1">
      <c r="A260" s="5"/>
      <c r="B260" s="3"/>
      <c r="C260" s="7"/>
      <c r="D260" s="7"/>
      <c r="E260" s="3"/>
      <c r="F260" s="3"/>
      <c r="G260" s="15"/>
      <c r="L260" s="3"/>
      <c r="M260" s="3"/>
      <c r="N260" s="3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</row>
    <row r="261" spans="1:119" s="8" customFormat="1">
      <c r="A261" s="5"/>
      <c r="B261" s="3"/>
      <c r="C261" s="7"/>
      <c r="D261" s="7"/>
      <c r="E261" s="3"/>
      <c r="F261" s="3"/>
      <c r="G261" s="15"/>
      <c r="L261" s="3"/>
      <c r="M261" s="3"/>
      <c r="N261" s="3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</row>
    <row r="262" spans="1:119" s="8" customFormat="1">
      <c r="A262" s="5"/>
      <c r="B262" s="3"/>
      <c r="C262" s="7"/>
      <c r="D262" s="7"/>
      <c r="E262" s="3"/>
      <c r="F262" s="3"/>
      <c r="G262" s="15"/>
      <c r="L262" s="3"/>
      <c r="M262" s="3"/>
      <c r="N262" s="3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</row>
    <row r="263" spans="1:119" s="8" customFormat="1">
      <c r="A263" s="5"/>
      <c r="B263" s="3"/>
      <c r="C263" s="7"/>
      <c r="D263" s="7"/>
      <c r="E263" s="3"/>
      <c r="F263" s="3"/>
      <c r="G263" s="15"/>
      <c r="L263" s="3"/>
      <c r="M263" s="3"/>
      <c r="N263" s="3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</row>
    <row r="264" spans="1:119" s="8" customFormat="1">
      <c r="A264" s="5"/>
      <c r="B264" s="3"/>
      <c r="C264" s="7"/>
      <c r="D264" s="7"/>
      <c r="E264" s="3"/>
      <c r="F264" s="3"/>
      <c r="G264" s="15"/>
      <c r="L264" s="3"/>
      <c r="M264" s="3"/>
      <c r="N264" s="3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</row>
    <row r="265" spans="1:119" s="8" customFormat="1">
      <c r="A265" s="5"/>
      <c r="B265" s="3"/>
      <c r="C265" s="7"/>
      <c r="D265" s="7"/>
      <c r="E265" s="3"/>
      <c r="F265" s="3"/>
      <c r="G265" s="15"/>
      <c r="L265" s="3"/>
      <c r="M265" s="3"/>
      <c r="N265" s="3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</row>
    <row r="266" spans="1:119" s="8" customFormat="1">
      <c r="A266" s="5"/>
      <c r="B266" s="3"/>
      <c r="C266" s="7"/>
      <c r="D266" s="7"/>
      <c r="E266" s="3"/>
      <c r="F266" s="3"/>
      <c r="G266" s="15"/>
      <c r="L266" s="3"/>
      <c r="M266" s="3"/>
      <c r="N266" s="3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</row>
    <row r="267" spans="1:119" s="8" customFormat="1">
      <c r="A267" s="5"/>
      <c r="B267" s="3"/>
      <c r="C267" s="7"/>
      <c r="D267" s="7"/>
      <c r="E267" s="3"/>
      <c r="F267" s="3"/>
      <c r="G267" s="15"/>
      <c r="L267" s="3"/>
      <c r="M267" s="3"/>
      <c r="N267" s="3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</row>
    <row r="268" spans="1:119" s="8" customFormat="1">
      <c r="A268" s="5"/>
      <c r="B268" s="3"/>
      <c r="C268" s="7"/>
      <c r="D268" s="7"/>
      <c r="E268" s="3"/>
      <c r="F268" s="3"/>
      <c r="G268" s="15"/>
      <c r="L268" s="3"/>
      <c r="M268" s="3"/>
      <c r="N268" s="3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</row>
    <row r="269" spans="1:119" s="8" customFormat="1">
      <c r="A269" s="5"/>
      <c r="B269" s="3"/>
      <c r="C269" s="7"/>
      <c r="D269" s="7"/>
      <c r="E269" s="3"/>
      <c r="F269" s="3"/>
      <c r="G269" s="15"/>
      <c r="L269" s="3"/>
      <c r="M269" s="3"/>
      <c r="N269" s="3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</row>
    <row r="270" spans="1:119" s="8" customFormat="1">
      <c r="A270" s="5"/>
      <c r="B270" s="3"/>
      <c r="C270" s="7"/>
      <c r="D270" s="7"/>
      <c r="E270" s="3"/>
      <c r="F270" s="3"/>
      <c r="G270" s="15"/>
      <c r="L270" s="3"/>
      <c r="M270" s="3"/>
      <c r="N270" s="3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</row>
    <row r="271" spans="1:119" s="8" customFormat="1">
      <c r="A271" s="5"/>
      <c r="B271" s="3"/>
      <c r="C271" s="7"/>
      <c r="D271" s="7"/>
      <c r="E271" s="3"/>
      <c r="F271" s="3"/>
      <c r="G271" s="15"/>
      <c r="L271" s="3"/>
      <c r="M271" s="3"/>
      <c r="N271" s="3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</row>
    <row r="272" spans="1:119" s="8" customFormat="1">
      <c r="A272" s="5"/>
      <c r="B272" s="3"/>
      <c r="C272" s="7"/>
      <c r="D272" s="7"/>
      <c r="E272" s="3"/>
      <c r="F272" s="3"/>
      <c r="G272" s="15"/>
      <c r="L272" s="3"/>
      <c r="M272" s="3"/>
      <c r="N272" s="3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</row>
    <row r="273" spans="1:119" s="8" customFormat="1">
      <c r="A273" s="5"/>
      <c r="B273" s="3"/>
      <c r="C273" s="7"/>
      <c r="D273" s="7"/>
      <c r="E273" s="3"/>
      <c r="F273" s="3"/>
      <c r="G273" s="15"/>
      <c r="L273" s="3"/>
      <c r="M273" s="3"/>
      <c r="N273" s="3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</row>
    <row r="274" spans="1:119" s="8" customFormat="1">
      <c r="A274" s="5"/>
      <c r="B274" s="3"/>
      <c r="C274" s="7"/>
      <c r="D274" s="7"/>
      <c r="E274" s="3"/>
      <c r="F274" s="3"/>
      <c r="G274" s="15"/>
      <c r="L274" s="3"/>
      <c r="M274" s="3"/>
      <c r="N274" s="3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</row>
    <row r="275" spans="1:119" s="8" customFormat="1">
      <c r="A275" s="5"/>
      <c r="B275" s="3"/>
      <c r="C275" s="7"/>
      <c r="D275" s="7"/>
      <c r="E275" s="3"/>
      <c r="F275" s="3"/>
      <c r="G275" s="15"/>
      <c r="L275" s="3"/>
      <c r="M275" s="3"/>
      <c r="N275" s="3"/>
      <c r="O275" s="5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</row>
    <row r="276" spans="1:119" s="8" customFormat="1">
      <c r="A276" s="5"/>
      <c r="B276" s="3"/>
      <c r="C276" s="7"/>
      <c r="D276" s="7"/>
      <c r="E276" s="3"/>
      <c r="F276" s="3"/>
      <c r="G276" s="15"/>
      <c r="L276" s="3"/>
      <c r="M276" s="3"/>
      <c r="N276" s="3"/>
      <c r="O276" s="5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</row>
    <row r="277" spans="1:119" s="8" customFormat="1">
      <c r="A277" s="5"/>
      <c r="B277" s="3"/>
      <c r="C277" s="7"/>
      <c r="D277" s="7"/>
      <c r="E277" s="3"/>
      <c r="F277" s="3"/>
      <c r="G277" s="15"/>
      <c r="L277" s="3"/>
      <c r="M277" s="3"/>
      <c r="N277" s="3"/>
      <c r="O277" s="5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</row>
    <row r="278" spans="1:119" s="8" customFormat="1">
      <c r="A278" s="5"/>
      <c r="B278" s="3"/>
      <c r="C278" s="7"/>
      <c r="D278" s="7"/>
      <c r="E278" s="3"/>
      <c r="F278" s="3"/>
      <c r="G278" s="15"/>
      <c r="L278" s="3"/>
      <c r="M278" s="3"/>
      <c r="N278" s="3"/>
      <c r="O278" s="5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</row>
    <row r="279" spans="1:119" s="8" customFormat="1">
      <c r="A279" s="5"/>
      <c r="B279" s="3"/>
      <c r="C279" s="7"/>
      <c r="D279" s="7"/>
      <c r="E279" s="3"/>
      <c r="F279" s="3"/>
      <c r="G279" s="15"/>
      <c r="L279" s="3"/>
      <c r="M279" s="3"/>
      <c r="N279" s="3"/>
      <c r="O279" s="5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</row>
    <row r="280" spans="1:119" s="8" customFormat="1">
      <c r="A280" s="5"/>
      <c r="B280" s="3"/>
      <c r="C280" s="7"/>
      <c r="D280" s="7"/>
      <c r="E280" s="3"/>
      <c r="F280" s="3"/>
      <c r="G280" s="15"/>
      <c r="L280" s="3"/>
      <c r="M280" s="3"/>
      <c r="N280" s="3"/>
      <c r="O280" s="5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</row>
    <row r="281" spans="1:119" s="8" customFormat="1">
      <c r="A281" s="5"/>
      <c r="B281" s="3"/>
      <c r="C281" s="7"/>
      <c r="D281" s="7"/>
      <c r="E281" s="3"/>
      <c r="F281" s="3"/>
      <c r="G281" s="15"/>
      <c r="L281" s="3"/>
      <c r="M281" s="3"/>
      <c r="N281" s="3"/>
      <c r="O281" s="5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</row>
    <row r="282" spans="1:119" s="8" customFormat="1">
      <c r="A282" s="5"/>
      <c r="B282" s="3"/>
      <c r="C282" s="7"/>
      <c r="D282" s="7"/>
      <c r="E282" s="3"/>
      <c r="F282" s="3"/>
      <c r="G282" s="15"/>
      <c r="L282" s="3"/>
      <c r="M282" s="3"/>
      <c r="N282" s="3"/>
      <c r="O282" s="5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</row>
    <row r="283" spans="1:119" s="8" customFormat="1">
      <c r="A283" s="5"/>
      <c r="B283" s="3"/>
      <c r="C283" s="7"/>
      <c r="D283" s="7"/>
      <c r="E283" s="3"/>
      <c r="F283" s="3"/>
      <c r="G283" s="15"/>
      <c r="L283" s="3"/>
      <c r="M283" s="3"/>
      <c r="N283" s="3"/>
      <c r="O283" s="5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</row>
    <row r="284" spans="1:119" s="8" customFormat="1">
      <c r="A284" s="5"/>
      <c r="B284" s="3"/>
      <c r="C284" s="7"/>
      <c r="D284" s="7"/>
      <c r="E284" s="3"/>
      <c r="F284" s="3"/>
      <c r="G284" s="15"/>
      <c r="L284" s="3"/>
      <c r="M284" s="3"/>
      <c r="N284" s="3"/>
      <c r="O284" s="5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</row>
    <row r="285" spans="1:119" s="8" customFormat="1">
      <c r="A285" s="5"/>
      <c r="B285" s="3"/>
      <c r="C285" s="7"/>
      <c r="D285" s="7"/>
      <c r="E285" s="3"/>
      <c r="F285" s="3"/>
      <c r="G285" s="15"/>
      <c r="L285" s="3"/>
      <c r="M285" s="3"/>
      <c r="N285" s="3"/>
      <c r="O285" s="5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</row>
    <row r="286" spans="1:119" s="8" customFormat="1">
      <c r="A286" s="5"/>
      <c r="B286" s="3"/>
      <c r="C286" s="7"/>
      <c r="D286" s="7"/>
      <c r="E286" s="3"/>
      <c r="F286" s="3"/>
      <c r="G286" s="15"/>
      <c r="L286" s="3"/>
      <c r="M286" s="3"/>
      <c r="N286" s="3"/>
      <c r="O286" s="5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</row>
    <row r="287" spans="1:119" s="8" customFormat="1">
      <c r="A287" s="5"/>
      <c r="B287" s="3"/>
      <c r="C287" s="7"/>
      <c r="D287" s="7"/>
      <c r="E287" s="3"/>
      <c r="F287" s="3"/>
      <c r="G287" s="15"/>
      <c r="L287" s="3"/>
      <c r="M287" s="3"/>
      <c r="N287" s="3"/>
      <c r="O287" s="5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</row>
    <row r="288" spans="1:119" s="8" customFormat="1">
      <c r="A288" s="5"/>
      <c r="B288" s="3"/>
      <c r="C288" s="7"/>
      <c r="D288" s="7"/>
      <c r="E288" s="3"/>
      <c r="F288" s="3"/>
      <c r="G288" s="15"/>
      <c r="L288" s="3"/>
      <c r="M288" s="3"/>
      <c r="N288" s="3"/>
      <c r="O288" s="5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</row>
  </sheetData>
  <sheetProtection password="D9E4" sheet="1" objects="1" scenarios="1"/>
  <mergeCells count="75">
    <mergeCell ref="C60:C61"/>
    <mergeCell ref="I60:J60"/>
    <mergeCell ref="I61:J61"/>
    <mergeCell ref="I64:J64"/>
    <mergeCell ref="C54:C55"/>
    <mergeCell ref="I54:J54"/>
    <mergeCell ref="B55:B56"/>
    <mergeCell ref="I55:J55"/>
    <mergeCell ref="C57:C58"/>
    <mergeCell ref="I57:J57"/>
    <mergeCell ref="B58:B59"/>
    <mergeCell ref="I58:J58"/>
    <mergeCell ref="B52:B53"/>
    <mergeCell ref="I52:J52"/>
    <mergeCell ref="V43:V44"/>
    <mergeCell ref="C44:C45"/>
    <mergeCell ref="I44:J44"/>
    <mergeCell ref="I45:J45"/>
    <mergeCell ref="C47:C48"/>
    <mergeCell ref="I47:J47"/>
    <mergeCell ref="I48:J48"/>
    <mergeCell ref="N43:N44"/>
    <mergeCell ref="L50:L51"/>
    <mergeCell ref="M50:M51"/>
    <mergeCell ref="N50:N51"/>
    <mergeCell ref="C51:C52"/>
    <mergeCell ref="I51:J51"/>
    <mergeCell ref="C40:C41"/>
    <mergeCell ref="I40:J40"/>
    <mergeCell ref="I41:J41"/>
    <mergeCell ref="L43:L44"/>
    <mergeCell ref="M43:M44"/>
    <mergeCell ref="L36:L37"/>
    <mergeCell ref="M36:M37"/>
    <mergeCell ref="N36:N37"/>
    <mergeCell ref="V36:V37"/>
    <mergeCell ref="C37:C38"/>
    <mergeCell ref="I37:J37"/>
    <mergeCell ref="I38:J38"/>
    <mergeCell ref="B31:B32"/>
    <mergeCell ref="I31:J31"/>
    <mergeCell ref="C33:C34"/>
    <mergeCell ref="I33:J33"/>
    <mergeCell ref="I34:J34"/>
    <mergeCell ref="L29:L30"/>
    <mergeCell ref="M29:M30"/>
    <mergeCell ref="N29:N30"/>
    <mergeCell ref="V29:V30"/>
    <mergeCell ref="C30:C31"/>
    <mergeCell ref="I30:J30"/>
    <mergeCell ref="I28:J28"/>
    <mergeCell ref="B16:J16"/>
    <mergeCell ref="I17:J17"/>
    <mergeCell ref="E19:G19"/>
    <mergeCell ref="I19:J19"/>
    <mergeCell ref="B20:J20"/>
    <mergeCell ref="E22:G22"/>
    <mergeCell ref="I22:J22"/>
    <mergeCell ref="E24:G24"/>
    <mergeCell ref="I24:J24"/>
    <mergeCell ref="B25:J25"/>
    <mergeCell ref="A27:B27"/>
    <mergeCell ref="I27:J27"/>
    <mergeCell ref="B15:J15"/>
    <mergeCell ref="A1:K2"/>
    <mergeCell ref="A5:K5"/>
    <mergeCell ref="A6:K6"/>
    <mergeCell ref="A9:K9"/>
    <mergeCell ref="A10:K10"/>
    <mergeCell ref="A11:K11"/>
    <mergeCell ref="I12:J12"/>
    <mergeCell ref="B13:C13"/>
    <mergeCell ref="E13:G13"/>
    <mergeCell ref="I13:J13"/>
    <mergeCell ref="E14:G14"/>
  </mergeCells>
  <printOptions horizontalCentered="1"/>
  <pageMargins left="0.59055118110236227" right="0.59055118110236227" top="0.59055118110236227" bottom="0.98425196850393704" header="0.51181102362204722" footer="0.51181102362204722"/>
  <pageSetup paperSize="9" scale="87" orientation="portrait" r:id="rId1"/>
  <headerFooter alignWithMargins="0">
    <oddFooter>&amp;LContributo di costruzione: foglio 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O288"/>
  <sheetViews>
    <sheetView zoomScaleNormal="100" zoomScaleSheetLayoutView="100" workbookViewId="0">
      <selection activeCell="B15" sqref="B15:J15"/>
    </sheetView>
  </sheetViews>
  <sheetFormatPr defaultRowHeight="12.75"/>
  <cols>
    <col min="1" max="1" width="5.5703125" style="5" customWidth="1"/>
    <col min="2" max="2" width="36.28515625" style="3" customWidth="1"/>
    <col min="3" max="3" width="10.85546875" style="7" customWidth="1"/>
    <col min="4" max="4" width="5.42578125" style="7" customWidth="1"/>
    <col min="5" max="5" width="10.85546875" style="3" customWidth="1"/>
    <col min="6" max="6" width="2.5703125" style="3" customWidth="1"/>
    <col min="7" max="7" width="3.5703125" style="8" customWidth="1"/>
    <col min="8" max="8" width="7" style="8" customWidth="1"/>
    <col min="9" max="9" width="11.42578125" style="8" customWidth="1"/>
    <col min="10" max="10" width="3.5703125" style="8" customWidth="1"/>
    <col min="11" max="11" width="3.140625" style="8" customWidth="1"/>
    <col min="12" max="12" width="12.7109375" style="3" hidden="1" customWidth="1"/>
    <col min="13" max="13" width="10.7109375" style="3" hidden="1" customWidth="1"/>
    <col min="14" max="14" width="12.7109375" style="3" hidden="1" customWidth="1"/>
    <col min="15" max="15" width="13.85546875" style="5" hidden="1" customWidth="1"/>
    <col min="16" max="17" width="9.140625" style="3" hidden="1" customWidth="1"/>
    <col min="18" max="18" width="24.85546875" style="3" hidden="1" customWidth="1"/>
    <col min="19" max="22" width="9.140625" style="3" hidden="1" customWidth="1"/>
    <col min="23" max="103" width="9.140625" style="3"/>
    <col min="104" max="16384" width="9.140625" style="4"/>
  </cols>
  <sheetData>
    <row r="1" spans="1:119" ht="37.5" customHeight="1">
      <c r="A1" s="263" t="s">
        <v>18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</row>
    <row r="2" spans="1:119" ht="23.25" customHeight="1">
      <c r="A2" s="263"/>
      <c r="B2" s="263"/>
      <c r="C2" s="263"/>
      <c r="D2" s="263"/>
      <c r="E2" s="263"/>
      <c r="F2" s="263"/>
      <c r="G2" s="263"/>
      <c r="H2" s="263"/>
      <c r="I2" s="263"/>
      <c r="J2" s="263"/>
      <c r="K2" s="26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</row>
    <row r="3" spans="1:119" ht="12" customHeight="1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</row>
    <row r="4" spans="1:119" ht="9.75" customHeight="1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</row>
    <row r="5" spans="1:119" ht="17.25" customHeight="1">
      <c r="A5" s="264" t="s">
        <v>83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</row>
    <row r="6" spans="1:119" ht="17.25" customHeight="1">
      <c r="A6" s="265" t="s">
        <v>84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</row>
    <row r="7" spans="1:119" ht="9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</row>
    <row r="8" spans="1:119" ht="9" customHeight="1" thickBot="1">
      <c r="A8" s="29"/>
      <c r="B8" s="30"/>
      <c r="C8" s="26"/>
      <c r="D8" s="26"/>
      <c r="E8" s="31"/>
      <c r="F8" s="31"/>
      <c r="G8" s="31"/>
      <c r="H8" s="31"/>
      <c r="I8" s="26"/>
      <c r="J8" s="26"/>
      <c r="K8" s="26"/>
    </row>
    <row r="9" spans="1:119" ht="18.75" customHeight="1">
      <c r="A9" s="272" t="s">
        <v>151</v>
      </c>
      <c r="B9" s="273"/>
      <c r="C9" s="273"/>
      <c r="D9" s="273"/>
      <c r="E9" s="273"/>
      <c r="F9" s="273"/>
      <c r="G9" s="273"/>
      <c r="H9" s="273"/>
      <c r="I9" s="273"/>
      <c r="J9" s="273"/>
      <c r="K9" s="274"/>
    </row>
    <row r="10" spans="1:119" s="1" customFormat="1" ht="18.75" customHeight="1" thickBot="1">
      <c r="A10" s="266" t="s">
        <v>135</v>
      </c>
      <c r="B10" s="267"/>
      <c r="C10" s="267"/>
      <c r="D10" s="267"/>
      <c r="E10" s="267"/>
      <c r="F10" s="267"/>
      <c r="G10" s="267"/>
      <c r="H10" s="267"/>
      <c r="I10" s="267"/>
      <c r="J10" s="267"/>
      <c r="K10" s="268"/>
      <c r="L10" s="2"/>
      <c r="M10" s="2"/>
      <c r="N10" s="2"/>
      <c r="O10" s="94"/>
      <c r="P10" s="2"/>
      <c r="Q10" s="2"/>
      <c r="R10" s="19"/>
      <c r="S10" s="19"/>
      <c r="T10" s="19"/>
      <c r="U10" s="19"/>
      <c r="V10" s="19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</row>
    <row r="11" spans="1:119" s="1" customFormat="1" ht="12.75" customHeight="1">
      <c r="A11" s="269" t="s">
        <v>49</v>
      </c>
      <c r="B11" s="269"/>
      <c r="C11" s="269"/>
      <c r="D11" s="270"/>
      <c r="E11" s="270"/>
      <c r="F11" s="270"/>
      <c r="G11" s="270"/>
      <c r="H11" s="270"/>
      <c r="I11" s="270"/>
      <c r="J11" s="270"/>
      <c r="K11" s="270"/>
      <c r="L11" s="2"/>
      <c r="M11" s="2"/>
      <c r="N11" s="2"/>
      <c r="O11" s="94"/>
      <c r="P11" s="2"/>
      <c r="Q11" s="2"/>
      <c r="R11" s="19"/>
      <c r="S11" s="19"/>
      <c r="T11" s="19"/>
      <c r="U11" s="19"/>
      <c r="V11" s="19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</row>
    <row r="12" spans="1:119" s="1" customFormat="1" ht="15" customHeight="1">
      <c r="A12" s="117"/>
      <c r="B12" s="117"/>
      <c r="C12" s="117"/>
      <c r="D12" s="117"/>
      <c r="E12" s="85" t="s">
        <v>25</v>
      </c>
      <c r="F12" s="118"/>
      <c r="G12" s="119"/>
      <c r="H12" s="120"/>
      <c r="I12" s="271" t="s">
        <v>26</v>
      </c>
      <c r="J12" s="271"/>
      <c r="K12" s="121"/>
      <c r="L12" s="2"/>
      <c r="M12" s="2"/>
      <c r="N12" s="2"/>
      <c r="O12" s="94"/>
      <c r="P12" s="2"/>
      <c r="Q12" s="2"/>
      <c r="R12" s="19"/>
      <c r="S12" s="19"/>
      <c r="T12" s="19"/>
      <c r="U12" s="19"/>
      <c r="V12" s="19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</row>
    <row r="13" spans="1:119" s="1" customFormat="1" ht="24" customHeight="1">
      <c r="A13" s="35" t="s">
        <v>2</v>
      </c>
      <c r="B13" s="237"/>
      <c r="C13" s="238"/>
      <c r="D13" s="86" t="s">
        <v>27</v>
      </c>
      <c r="E13" s="239"/>
      <c r="F13" s="240"/>
      <c r="G13" s="241"/>
      <c r="H13" s="87" t="s">
        <v>28</v>
      </c>
      <c r="I13" s="242"/>
      <c r="J13" s="242"/>
      <c r="K13" s="122"/>
      <c r="L13" s="2"/>
      <c r="M13" s="2"/>
      <c r="N13" s="17"/>
      <c r="O13" s="94"/>
      <c r="P13" s="2"/>
      <c r="Q13" s="2"/>
      <c r="R13" s="19"/>
      <c r="S13" s="19"/>
      <c r="T13" s="19"/>
      <c r="U13" s="19"/>
      <c r="V13" s="19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</row>
    <row r="14" spans="1:119" s="1" customFormat="1" ht="12.75" customHeight="1">
      <c r="A14" s="34"/>
      <c r="B14" s="34"/>
      <c r="C14" s="123"/>
      <c r="D14" s="110"/>
      <c r="E14" s="243"/>
      <c r="F14" s="244"/>
      <c r="G14" s="244"/>
      <c r="H14" s="111"/>
      <c r="I14" s="34"/>
      <c r="J14" s="163"/>
      <c r="K14" s="125"/>
      <c r="L14" s="2"/>
      <c r="M14" s="2"/>
      <c r="N14" s="17"/>
      <c r="O14" s="94"/>
      <c r="P14" s="2"/>
      <c r="Q14" s="2"/>
      <c r="R14" s="19"/>
      <c r="S14" s="19"/>
      <c r="T14" s="19"/>
      <c r="U14" s="19"/>
      <c r="V14" s="19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</row>
    <row r="15" spans="1:119" s="1" customFormat="1" ht="15" customHeight="1">
      <c r="A15" s="126" t="s">
        <v>52</v>
      </c>
      <c r="B15" s="245" t="s">
        <v>87</v>
      </c>
      <c r="C15" s="246"/>
      <c r="D15" s="247"/>
      <c r="E15" s="247"/>
      <c r="F15" s="247"/>
      <c r="G15" s="247"/>
      <c r="H15" s="247"/>
      <c r="I15" s="247"/>
      <c r="J15" s="247"/>
      <c r="K15" s="125"/>
      <c r="L15" s="2"/>
      <c r="M15" s="2"/>
      <c r="N15" s="17"/>
      <c r="O15" s="94"/>
      <c r="P15" s="2"/>
      <c r="Q15" s="2"/>
      <c r="R15" s="19"/>
      <c r="S15" s="19"/>
      <c r="T15" s="19"/>
      <c r="U15" s="19"/>
      <c r="V15" s="19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</row>
    <row r="16" spans="1:119" s="1" customFormat="1" ht="6.75" customHeight="1">
      <c r="A16" s="34"/>
      <c r="B16" s="248"/>
      <c r="C16" s="249"/>
      <c r="D16" s="249"/>
      <c r="E16" s="250"/>
      <c r="F16" s="250"/>
      <c r="G16" s="250"/>
      <c r="H16" s="250"/>
      <c r="I16" s="250"/>
      <c r="J16" s="250"/>
      <c r="K16" s="125"/>
      <c r="L16" s="2"/>
      <c r="M16" s="2"/>
      <c r="N16" s="17"/>
      <c r="O16" s="94"/>
      <c r="P16" s="2"/>
      <c r="Q16" s="2"/>
      <c r="R16" s="19"/>
      <c r="S16" s="19"/>
      <c r="T16" s="19"/>
      <c r="U16" s="19"/>
      <c r="V16" s="19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</row>
    <row r="17" spans="1:119" s="1" customFormat="1" ht="16.5" customHeight="1">
      <c r="A17" s="127" t="s">
        <v>53</v>
      </c>
      <c r="B17" s="128" t="s">
        <v>95</v>
      </c>
      <c r="C17" s="116"/>
      <c r="D17" s="129"/>
      <c r="E17" s="117"/>
      <c r="F17" s="130"/>
      <c r="G17" s="130"/>
      <c r="H17" s="111"/>
      <c r="I17" s="254"/>
      <c r="J17" s="255"/>
      <c r="K17" s="125"/>
      <c r="L17" s="2"/>
      <c r="M17" s="2"/>
      <c r="N17" s="17"/>
      <c r="O17" s="94"/>
      <c r="P17" s="2"/>
      <c r="Q17" s="2"/>
      <c r="R17" s="19"/>
      <c r="S17" s="19"/>
      <c r="T17" s="19"/>
      <c r="U17" s="19"/>
      <c r="V17" s="19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</row>
    <row r="18" spans="1:119" s="1" customFormat="1" ht="5.25" customHeight="1">
      <c r="A18" s="34"/>
      <c r="B18" s="34"/>
      <c r="C18" s="123"/>
      <c r="D18" s="110"/>
      <c r="E18" s="34"/>
      <c r="F18" s="130"/>
      <c r="G18" s="130"/>
      <c r="H18" s="111"/>
      <c r="I18" s="34"/>
      <c r="J18" s="34"/>
      <c r="K18" s="125"/>
      <c r="L18" s="2"/>
      <c r="M18" s="2"/>
      <c r="N18" s="17"/>
      <c r="O18" s="94"/>
      <c r="P18" s="2"/>
      <c r="Q18" s="2"/>
      <c r="R18" s="19"/>
      <c r="S18" s="19"/>
      <c r="T18" s="19"/>
      <c r="U18" s="19"/>
      <c r="V18" s="19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</row>
    <row r="19" spans="1:119" s="1" customFormat="1" ht="16.5" customHeight="1">
      <c r="A19" s="34"/>
      <c r="B19" s="128" t="s">
        <v>88</v>
      </c>
      <c r="C19" s="116"/>
      <c r="D19" s="110"/>
      <c r="E19" s="251" t="s">
        <v>99</v>
      </c>
      <c r="F19" s="252"/>
      <c r="G19" s="252"/>
      <c r="H19" s="111"/>
      <c r="I19" s="256">
        <f>C17*C19</f>
        <v>0</v>
      </c>
      <c r="J19" s="257"/>
      <c r="K19" s="125"/>
      <c r="L19" s="2"/>
      <c r="M19" s="2"/>
      <c r="N19" s="17"/>
      <c r="O19" s="94"/>
      <c r="P19" s="2"/>
      <c r="Q19" s="2"/>
      <c r="R19" s="19"/>
      <c r="S19" s="19"/>
      <c r="T19" s="19"/>
      <c r="U19" s="19"/>
      <c r="V19" s="19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</row>
    <row r="20" spans="1:119" s="1" customFormat="1" ht="15" customHeight="1">
      <c r="A20" s="34"/>
      <c r="B20" s="275" t="s">
        <v>117</v>
      </c>
      <c r="C20" s="276"/>
      <c r="D20" s="276"/>
      <c r="E20" s="276"/>
      <c r="F20" s="276"/>
      <c r="G20" s="276"/>
      <c r="H20" s="276"/>
      <c r="I20" s="276"/>
      <c r="J20" s="276"/>
      <c r="K20" s="125"/>
      <c r="L20" s="2"/>
      <c r="M20" s="2"/>
      <c r="N20" s="17"/>
      <c r="O20" s="94"/>
      <c r="P20" s="2"/>
      <c r="Q20" s="2"/>
      <c r="R20" s="19"/>
      <c r="S20" s="19"/>
      <c r="T20" s="19"/>
      <c r="U20" s="19"/>
      <c r="V20" s="19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</row>
    <row r="21" spans="1:119" s="1" customFormat="1" ht="6" customHeight="1">
      <c r="A21" s="34"/>
      <c r="B21" s="139"/>
      <c r="C21" s="140"/>
      <c r="D21" s="113"/>
      <c r="E21" s="141"/>
      <c r="F21" s="142"/>
      <c r="G21" s="142"/>
      <c r="H21" s="114"/>
      <c r="I21" s="141"/>
      <c r="J21" s="141"/>
      <c r="K21" s="125"/>
      <c r="L21" s="2"/>
      <c r="M21" s="2"/>
      <c r="N21" s="17"/>
      <c r="O21" s="94"/>
      <c r="P21" s="2"/>
      <c r="Q21" s="2"/>
      <c r="R21" s="19"/>
      <c r="S21" s="19"/>
      <c r="T21" s="19"/>
      <c r="U21" s="19"/>
      <c r="V21" s="19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</row>
    <row r="22" spans="1:119" s="1" customFormat="1" ht="16.5" customHeight="1">
      <c r="A22" s="127" t="s">
        <v>54</v>
      </c>
      <c r="B22" s="128" t="s">
        <v>96</v>
      </c>
      <c r="C22" s="116"/>
      <c r="D22" s="110"/>
      <c r="E22" s="251" t="s">
        <v>97</v>
      </c>
      <c r="F22" s="252"/>
      <c r="G22" s="252"/>
      <c r="H22" s="111"/>
      <c r="I22" s="256" t="str">
        <f>IF(C22&gt;0,C24/C22,"0")</f>
        <v>0</v>
      </c>
      <c r="J22" s="257"/>
      <c r="K22" s="125"/>
      <c r="L22" s="2"/>
      <c r="M22" s="2"/>
      <c r="N22" s="17"/>
      <c r="O22" s="94"/>
      <c r="P22" s="2"/>
      <c r="Q22" s="2"/>
      <c r="R22" s="19"/>
      <c r="S22" s="19"/>
      <c r="T22" s="19"/>
      <c r="U22" s="19"/>
      <c r="V22" s="19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</row>
    <row r="23" spans="1:119" s="1" customFormat="1" ht="5.25" customHeight="1">
      <c r="A23" s="34"/>
      <c r="B23" s="34"/>
      <c r="C23" s="123"/>
      <c r="D23" s="110"/>
      <c r="E23" s="34"/>
      <c r="F23" s="130"/>
      <c r="G23" s="130"/>
      <c r="H23" s="111"/>
      <c r="I23" s="34"/>
      <c r="J23" s="34"/>
      <c r="K23" s="125"/>
      <c r="L23" s="2"/>
      <c r="M23" s="2"/>
      <c r="N23" s="17"/>
      <c r="O23" s="94"/>
      <c r="P23" s="2"/>
      <c r="Q23" s="2"/>
      <c r="R23" s="19"/>
      <c r="S23" s="19"/>
      <c r="T23" s="19"/>
      <c r="U23" s="19"/>
      <c r="V23" s="19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</row>
    <row r="24" spans="1:119" s="1" customFormat="1" ht="16.5" customHeight="1">
      <c r="A24" s="34"/>
      <c r="B24" s="128" t="s">
        <v>89</v>
      </c>
      <c r="C24" s="116"/>
      <c r="D24" s="110"/>
      <c r="E24" s="251"/>
      <c r="F24" s="252"/>
      <c r="G24" s="252"/>
      <c r="H24" s="111"/>
      <c r="I24" s="253"/>
      <c r="J24" s="253"/>
      <c r="K24" s="125"/>
      <c r="L24" s="2"/>
      <c r="M24" s="2"/>
      <c r="N24" s="17"/>
      <c r="O24" s="94"/>
      <c r="P24" s="2"/>
      <c r="Q24" s="2"/>
      <c r="R24" s="19"/>
      <c r="S24" s="19"/>
      <c r="T24" s="19"/>
      <c r="U24" s="19"/>
      <c r="V24" s="19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</row>
    <row r="25" spans="1:119" s="1" customFormat="1" ht="7.5" customHeight="1">
      <c r="A25" s="34"/>
      <c r="B25" s="258"/>
      <c r="C25" s="259"/>
      <c r="D25" s="259"/>
      <c r="E25" s="259"/>
      <c r="F25" s="259"/>
      <c r="G25" s="259"/>
      <c r="H25" s="259"/>
      <c r="I25" s="259"/>
      <c r="J25" s="259"/>
      <c r="K25" s="125"/>
      <c r="L25" s="2"/>
      <c r="M25" s="2"/>
      <c r="N25" s="17"/>
      <c r="O25" s="94"/>
      <c r="P25" s="2"/>
      <c r="Q25" s="2"/>
      <c r="R25" s="19"/>
      <c r="S25" s="19"/>
      <c r="T25" s="19"/>
      <c r="U25" s="19"/>
      <c r="V25" s="19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</row>
    <row r="26" spans="1:119" s="10" customFormat="1" ht="12" customHeight="1" thickBot="1">
      <c r="A26" s="34"/>
      <c r="B26" s="35"/>
      <c r="C26" s="35"/>
      <c r="D26" s="35"/>
      <c r="E26" s="32"/>
      <c r="F26" s="36"/>
      <c r="G26" s="36"/>
      <c r="H26" s="34"/>
      <c r="I26" s="34"/>
      <c r="J26" s="34"/>
      <c r="K26" s="34"/>
      <c r="L26" s="2"/>
      <c r="M26" s="2"/>
      <c r="N26" s="17"/>
      <c r="O26" s="9"/>
      <c r="P26" s="9"/>
      <c r="Q26" s="9"/>
      <c r="R26" s="20"/>
      <c r="S26" s="20"/>
      <c r="T26" s="20"/>
      <c r="U26" s="20"/>
      <c r="V26" s="20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</row>
    <row r="27" spans="1:119" s="12" customFormat="1" ht="22.5" customHeight="1">
      <c r="A27" s="260" t="s">
        <v>80</v>
      </c>
      <c r="B27" s="261"/>
      <c r="C27" s="37" t="s">
        <v>90</v>
      </c>
      <c r="D27" s="38"/>
      <c r="E27" s="39"/>
      <c r="F27" s="40"/>
      <c r="G27" s="38"/>
      <c r="H27" s="161" t="s">
        <v>1</v>
      </c>
      <c r="I27" s="262" t="s">
        <v>6</v>
      </c>
      <c r="J27" s="262"/>
      <c r="K27" s="42"/>
      <c r="L27" s="2"/>
      <c r="M27" s="17">
        <v>2001</v>
      </c>
      <c r="N27" s="17"/>
      <c r="O27" s="5"/>
      <c r="P27" s="3"/>
      <c r="Q27" s="3"/>
      <c r="R27" s="21"/>
      <c r="S27" s="22"/>
      <c r="T27" s="22"/>
      <c r="U27" s="22"/>
      <c r="V27" s="22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</row>
    <row r="28" spans="1:119" ht="12" customHeight="1">
      <c r="A28" s="43"/>
      <c r="B28" s="44"/>
      <c r="C28" s="45" t="s">
        <v>91</v>
      </c>
      <c r="D28" s="46"/>
      <c r="E28" s="47"/>
      <c r="F28" s="44"/>
      <c r="G28" s="46"/>
      <c r="H28" s="162" t="s">
        <v>92</v>
      </c>
      <c r="I28" s="236" t="s">
        <v>0</v>
      </c>
      <c r="J28" s="236"/>
      <c r="K28" s="49"/>
      <c r="L28" s="18" t="s">
        <v>15</v>
      </c>
      <c r="M28" s="17" t="s">
        <v>16</v>
      </c>
      <c r="N28" s="18" t="s">
        <v>17</v>
      </c>
      <c r="R28" s="23"/>
      <c r="S28" s="23"/>
      <c r="T28" s="23"/>
      <c r="U28" s="23"/>
      <c r="V28" s="23"/>
    </row>
    <row r="29" spans="1:119" s="14" customFormat="1" ht="12" customHeight="1">
      <c r="A29" s="50"/>
      <c r="B29" s="51"/>
      <c r="C29" s="52"/>
      <c r="D29" s="52"/>
      <c r="E29" s="53"/>
      <c r="F29" s="53"/>
      <c r="G29" s="52"/>
      <c r="H29" s="54"/>
      <c r="I29" s="55"/>
      <c r="J29" s="133"/>
      <c r="K29" s="56"/>
      <c r="L29" s="229">
        <v>97630</v>
      </c>
      <c r="M29" s="230">
        <v>3.1E-2</v>
      </c>
      <c r="N29" s="225">
        <f>L29+L29*M29</f>
        <v>100656.53</v>
      </c>
      <c r="O29" s="5"/>
      <c r="P29" s="3">
        <v>370.38</v>
      </c>
      <c r="Q29" s="3">
        <v>30</v>
      </c>
      <c r="R29" s="23"/>
      <c r="S29" s="24"/>
      <c r="T29" s="24"/>
      <c r="U29" s="24"/>
      <c r="V29" s="226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</row>
    <row r="30" spans="1:119" ht="12" customHeight="1">
      <c r="A30" s="134" t="s">
        <v>120</v>
      </c>
      <c r="B30" s="169" t="s">
        <v>98</v>
      </c>
      <c r="C30" s="234"/>
      <c r="D30" s="57"/>
      <c r="E30" s="166" t="s">
        <v>93</v>
      </c>
      <c r="F30" s="58"/>
      <c r="G30" s="185" t="s">
        <v>24</v>
      </c>
      <c r="H30" s="171">
        <v>6.81</v>
      </c>
      <c r="I30" s="232">
        <f>C30*H30</f>
        <v>0</v>
      </c>
      <c r="J30" s="233"/>
      <c r="K30" s="59"/>
      <c r="L30" s="229"/>
      <c r="M30" s="231"/>
      <c r="N30" s="225"/>
      <c r="R30" s="23"/>
      <c r="S30" s="23"/>
      <c r="T30" s="23"/>
      <c r="U30" s="23"/>
      <c r="V30" s="226"/>
    </row>
    <row r="31" spans="1:119" ht="12" customHeight="1">
      <c r="A31" s="61"/>
      <c r="B31" s="277" t="s">
        <v>100</v>
      </c>
      <c r="C31" s="235"/>
      <c r="D31" s="63"/>
      <c r="E31" s="167" t="s">
        <v>94</v>
      </c>
      <c r="F31" s="64"/>
      <c r="G31" s="160" t="s">
        <v>24</v>
      </c>
      <c r="H31" s="186">
        <v>2.2599999999999998</v>
      </c>
      <c r="I31" s="232">
        <f>C30*H31</f>
        <v>0</v>
      </c>
      <c r="J31" s="233"/>
      <c r="K31" s="59"/>
      <c r="L31" s="2"/>
      <c r="M31" s="2"/>
      <c r="N31" s="2"/>
      <c r="Q31" s="3">
        <f>P29-(P29*Q29/100)</f>
        <v>259.26600000000002</v>
      </c>
      <c r="R31" s="25"/>
      <c r="S31" s="23"/>
      <c r="T31" s="23"/>
      <c r="U31" s="23"/>
      <c r="V31" s="23"/>
    </row>
    <row r="32" spans="1:119" ht="12" customHeight="1">
      <c r="A32" s="61"/>
      <c r="B32" s="278"/>
      <c r="C32" s="65"/>
      <c r="D32" s="65"/>
      <c r="E32" s="63"/>
      <c r="F32" s="63"/>
      <c r="G32" s="66"/>
      <c r="H32" s="60"/>
      <c r="I32" s="60"/>
      <c r="J32" s="60"/>
      <c r="K32" s="59"/>
      <c r="L32" s="2"/>
      <c r="M32" s="17">
        <v>2001</v>
      </c>
      <c r="N32" s="2"/>
      <c r="R32" s="99"/>
      <c r="S32" s="99"/>
      <c r="T32" s="23"/>
      <c r="U32" s="23"/>
      <c r="V32" s="23"/>
    </row>
    <row r="33" spans="1:119" ht="12" customHeight="1">
      <c r="A33" s="134" t="s">
        <v>122</v>
      </c>
      <c r="B33" s="169" t="s">
        <v>98</v>
      </c>
      <c r="C33" s="234"/>
      <c r="D33" s="57"/>
      <c r="E33" s="166" t="s">
        <v>93</v>
      </c>
      <c r="F33" s="58"/>
      <c r="G33" s="185" t="s">
        <v>24</v>
      </c>
      <c r="H33" s="171">
        <v>10.31</v>
      </c>
      <c r="I33" s="232">
        <f>C33*H33</f>
        <v>0</v>
      </c>
      <c r="J33" s="233"/>
      <c r="K33" s="59"/>
      <c r="L33" s="2"/>
      <c r="M33" s="17"/>
      <c r="N33" s="2"/>
      <c r="R33" s="23"/>
      <c r="S33" s="23"/>
      <c r="T33" s="23"/>
      <c r="U33" s="23"/>
      <c r="V33" s="23"/>
    </row>
    <row r="34" spans="1:119" ht="12" customHeight="1">
      <c r="A34" s="61"/>
      <c r="B34" s="175" t="s">
        <v>121</v>
      </c>
      <c r="C34" s="235"/>
      <c r="D34" s="63"/>
      <c r="E34" s="167" t="s">
        <v>94</v>
      </c>
      <c r="F34" s="64"/>
      <c r="G34" s="160" t="s">
        <v>24</v>
      </c>
      <c r="H34" s="186">
        <v>3.44</v>
      </c>
      <c r="I34" s="232">
        <f>C33*H34</f>
        <v>0</v>
      </c>
      <c r="J34" s="233"/>
      <c r="K34" s="59"/>
      <c r="L34" s="2"/>
      <c r="M34" s="2"/>
      <c r="N34" s="2"/>
      <c r="Q34" s="3">
        <f>P32-(P32*Q32/100)</f>
        <v>0</v>
      </c>
      <c r="R34" s="25"/>
      <c r="S34" s="23"/>
      <c r="T34" s="23"/>
      <c r="U34" s="23"/>
      <c r="V34" s="23"/>
    </row>
    <row r="35" spans="1:119" s="3" customFormat="1" ht="12" customHeight="1">
      <c r="A35" s="61"/>
      <c r="B35" s="180" t="s">
        <v>136</v>
      </c>
      <c r="C35" s="65"/>
      <c r="D35" s="65"/>
      <c r="E35" s="63"/>
      <c r="F35" s="63"/>
      <c r="G35" s="66"/>
      <c r="H35" s="60"/>
      <c r="I35" s="60"/>
      <c r="J35" s="60"/>
      <c r="K35" s="59"/>
      <c r="L35" s="2"/>
      <c r="M35" s="17">
        <v>2001</v>
      </c>
      <c r="N35" s="2"/>
      <c r="O35" s="5"/>
      <c r="R35" s="99"/>
      <c r="S35" s="99"/>
      <c r="T35" s="23"/>
      <c r="U35" s="23"/>
      <c r="V35" s="23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</row>
    <row r="36" spans="1:119" s="3" customFormat="1" ht="12" customHeight="1">
      <c r="A36" s="61"/>
      <c r="B36" s="67"/>
      <c r="C36" s="60"/>
      <c r="D36" s="60"/>
      <c r="E36" s="63"/>
      <c r="F36" s="63"/>
      <c r="G36" s="60"/>
      <c r="H36" s="30"/>
      <c r="I36" s="60"/>
      <c r="J36" s="60"/>
      <c r="K36" s="59"/>
      <c r="L36" s="229">
        <v>227804</v>
      </c>
      <c r="M36" s="230">
        <f>M29</f>
        <v>3.1E-2</v>
      </c>
      <c r="N36" s="225">
        <f>L36+L36*M36</f>
        <v>234865.924</v>
      </c>
      <c r="O36" s="5"/>
      <c r="R36" s="99"/>
      <c r="S36" s="99"/>
      <c r="T36" s="23"/>
      <c r="U36" s="23"/>
      <c r="V36" s="226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</row>
    <row r="37" spans="1:119" s="3" customFormat="1" ht="12" customHeight="1">
      <c r="A37" s="134" t="s">
        <v>126</v>
      </c>
      <c r="B37" s="169" t="s">
        <v>127</v>
      </c>
      <c r="C37" s="227"/>
      <c r="D37" s="57"/>
      <c r="E37" s="166" t="s">
        <v>93</v>
      </c>
      <c r="F37" s="58"/>
      <c r="G37" s="185" t="s">
        <v>24</v>
      </c>
      <c r="H37" s="171">
        <v>36.69</v>
      </c>
      <c r="I37" s="232">
        <f>C37*H37</f>
        <v>0</v>
      </c>
      <c r="J37" s="233"/>
      <c r="K37" s="59"/>
      <c r="L37" s="229"/>
      <c r="M37" s="231"/>
      <c r="N37" s="225"/>
      <c r="O37" s="5"/>
      <c r="R37" s="100"/>
      <c r="S37" s="99">
        <v>343000</v>
      </c>
      <c r="T37" s="23"/>
      <c r="U37" s="23"/>
      <c r="V37" s="226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</row>
    <row r="38" spans="1:119" s="3" customFormat="1" ht="12" customHeight="1">
      <c r="A38" s="61"/>
      <c r="B38" s="175" t="s">
        <v>102</v>
      </c>
      <c r="C38" s="228"/>
      <c r="D38" s="63"/>
      <c r="E38" s="167" t="s">
        <v>94</v>
      </c>
      <c r="F38" s="64"/>
      <c r="G38" s="160" t="s">
        <v>24</v>
      </c>
      <c r="H38" s="186">
        <v>12.23</v>
      </c>
      <c r="I38" s="232">
        <f>C37*H38</f>
        <v>0</v>
      </c>
      <c r="J38" s="233"/>
      <c r="K38" s="59"/>
      <c r="L38" s="2"/>
      <c r="M38" s="2"/>
      <c r="N38" s="2"/>
      <c r="O38" s="5"/>
      <c r="R38" s="99"/>
      <c r="S38" s="101">
        <v>0.3</v>
      </c>
      <c r="T38" s="23"/>
      <c r="U38" s="23"/>
      <c r="V38" s="23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</row>
    <row r="39" spans="1:119" s="3" customFormat="1" ht="12" customHeight="1">
      <c r="A39" s="61"/>
      <c r="B39" s="174"/>
      <c r="C39" s="65"/>
      <c r="D39" s="65"/>
      <c r="E39" s="63"/>
      <c r="F39" s="63"/>
      <c r="G39" s="66"/>
      <c r="H39" s="60"/>
      <c r="I39" s="60"/>
      <c r="J39" s="60"/>
      <c r="K39" s="59"/>
      <c r="L39" s="2"/>
      <c r="M39" s="17">
        <v>2001</v>
      </c>
      <c r="N39" s="2"/>
      <c r="O39" s="5"/>
      <c r="R39" s="99"/>
      <c r="S39" s="99"/>
      <c r="T39" s="23"/>
      <c r="U39" s="23"/>
      <c r="V39" s="23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</row>
    <row r="40" spans="1:119" s="3" customFormat="1" ht="12" customHeight="1">
      <c r="A40" s="134" t="s">
        <v>128</v>
      </c>
      <c r="B40" s="169" t="s">
        <v>127</v>
      </c>
      <c r="C40" s="234"/>
      <c r="D40" s="57"/>
      <c r="E40" s="166" t="s">
        <v>93</v>
      </c>
      <c r="F40" s="58"/>
      <c r="G40" s="185" t="s">
        <v>24</v>
      </c>
      <c r="H40" s="171">
        <v>55.03</v>
      </c>
      <c r="I40" s="232">
        <f>C40*H40</f>
        <v>0</v>
      </c>
      <c r="J40" s="233"/>
      <c r="K40" s="59"/>
      <c r="L40" s="2"/>
      <c r="M40" s="17"/>
      <c r="N40" s="2"/>
      <c r="O40" s="5"/>
      <c r="R40" s="23"/>
      <c r="S40" s="23"/>
      <c r="T40" s="23"/>
      <c r="U40" s="23"/>
      <c r="V40" s="23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</row>
    <row r="41" spans="1:119" s="3" customFormat="1" ht="12" customHeight="1">
      <c r="A41" s="61"/>
      <c r="B41" s="175" t="s">
        <v>121</v>
      </c>
      <c r="C41" s="235"/>
      <c r="D41" s="63"/>
      <c r="E41" s="167" t="s">
        <v>94</v>
      </c>
      <c r="F41" s="64"/>
      <c r="G41" s="160" t="s">
        <v>24</v>
      </c>
      <c r="H41" s="186">
        <v>17.7</v>
      </c>
      <c r="I41" s="232">
        <f>C40*H41</f>
        <v>0</v>
      </c>
      <c r="J41" s="233"/>
      <c r="K41" s="59"/>
      <c r="L41" s="2"/>
      <c r="M41" s="2"/>
      <c r="N41" s="2"/>
      <c r="O41" s="5"/>
      <c r="Q41" s="3">
        <f>P39-(P39*Q39/100)</f>
        <v>0</v>
      </c>
      <c r="R41" s="25"/>
      <c r="S41" s="23"/>
      <c r="T41" s="23"/>
      <c r="U41" s="23"/>
      <c r="V41" s="23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</row>
    <row r="42" spans="1:119" s="3" customFormat="1" ht="12" customHeight="1">
      <c r="A42" s="61"/>
      <c r="B42" s="180" t="s">
        <v>102</v>
      </c>
      <c r="C42" s="65"/>
      <c r="D42" s="65"/>
      <c r="E42" s="63"/>
      <c r="F42" s="63"/>
      <c r="G42" s="66"/>
      <c r="H42" s="60"/>
      <c r="I42" s="60"/>
      <c r="J42" s="60"/>
      <c r="K42" s="59"/>
      <c r="L42" s="2"/>
      <c r="M42" s="17">
        <v>2001</v>
      </c>
      <c r="N42" s="2"/>
      <c r="O42" s="5"/>
      <c r="R42" s="99"/>
      <c r="S42" s="99"/>
      <c r="T42" s="23"/>
      <c r="U42" s="23"/>
      <c r="V42" s="23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</row>
    <row r="43" spans="1:119" s="3" customFormat="1" ht="12" customHeight="1">
      <c r="A43" s="61"/>
      <c r="B43" s="67"/>
      <c r="C43" s="60"/>
      <c r="D43" s="60"/>
      <c r="E43" s="63"/>
      <c r="F43" s="63"/>
      <c r="G43" s="60"/>
      <c r="H43" s="30"/>
      <c r="I43" s="60"/>
      <c r="J43" s="60"/>
      <c r="K43" s="59"/>
      <c r="L43" s="229">
        <v>227804</v>
      </c>
      <c r="M43" s="230">
        <f>M36</f>
        <v>3.1E-2</v>
      </c>
      <c r="N43" s="225">
        <f>L43+L43*M43</f>
        <v>234865.924</v>
      </c>
      <c r="O43" s="5"/>
      <c r="R43" s="99"/>
      <c r="S43" s="99"/>
      <c r="T43" s="23"/>
      <c r="U43" s="23"/>
      <c r="V43" s="226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</row>
    <row r="44" spans="1:119" s="3" customFormat="1" ht="12" customHeight="1">
      <c r="A44" s="134" t="s">
        <v>103</v>
      </c>
      <c r="B44" s="169" t="s">
        <v>4</v>
      </c>
      <c r="C44" s="227"/>
      <c r="D44" s="57"/>
      <c r="E44" s="166" t="s">
        <v>93</v>
      </c>
      <c r="F44" s="58"/>
      <c r="G44" s="185" t="s">
        <v>24</v>
      </c>
      <c r="H44" s="171">
        <v>45.42</v>
      </c>
      <c r="I44" s="232">
        <f>C44*H44</f>
        <v>0</v>
      </c>
      <c r="J44" s="233"/>
      <c r="K44" s="59"/>
      <c r="L44" s="229"/>
      <c r="M44" s="231"/>
      <c r="N44" s="225"/>
      <c r="O44" s="5"/>
      <c r="R44" s="100"/>
      <c r="S44" s="99">
        <v>343000</v>
      </c>
      <c r="T44" s="23"/>
      <c r="U44" s="23"/>
      <c r="V44" s="226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</row>
    <row r="45" spans="1:119" s="3" customFormat="1" ht="12" customHeight="1">
      <c r="A45" s="61"/>
      <c r="B45" s="175" t="s">
        <v>105</v>
      </c>
      <c r="C45" s="228"/>
      <c r="D45" s="63"/>
      <c r="E45" s="167" t="s">
        <v>94</v>
      </c>
      <c r="F45" s="64"/>
      <c r="G45" s="160" t="s">
        <v>24</v>
      </c>
      <c r="H45" s="186">
        <v>15.29</v>
      </c>
      <c r="I45" s="232">
        <f>C44*H45</f>
        <v>0</v>
      </c>
      <c r="J45" s="233"/>
      <c r="K45" s="59"/>
      <c r="L45" s="2"/>
      <c r="M45" s="2"/>
      <c r="N45" s="2"/>
      <c r="O45" s="5"/>
      <c r="R45" s="99"/>
      <c r="S45" s="101">
        <v>0.3</v>
      </c>
      <c r="T45" s="23"/>
      <c r="U45" s="23"/>
      <c r="V45" s="23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</row>
    <row r="46" spans="1:119" s="3" customFormat="1" ht="12" customHeight="1">
      <c r="A46" s="61"/>
      <c r="B46" s="174"/>
      <c r="C46" s="60"/>
      <c r="D46" s="60"/>
      <c r="E46" s="63"/>
      <c r="F46" s="63"/>
      <c r="G46" s="63"/>
      <c r="H46" s="63"/>
      <c r="I46" s="63"/>
      <c r="J46" s="63"/>
      <c r="K46" s="68"/>
      <c r="L46" s="18" t="s">
        <v>15</v>
      </c>
      <c r="M46" s="17" t="s">
        <v>16</v>
      </c>
      <c r="N46" s="18" t="s">
        <v>17</v>
      </c>
      <c r="O46" s="5"/>
      <c r="R46" s="99"/>
      <c r="S46" s="99">
        <f>S37-(S37*S38)</f>
        <v>240100</v>
      </c>
      <c r="T46" s="23"/>
      <c r="U46" s="23"/>
      <c r="V46" s="23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</row>
    <row r="47" spans="1:119" s="3" customFormat="1" ht="12" customHeight="1">
      <c r="A47" s="134" t="s">
        <v>131</v>
      </c>
      <c r="B47" s="169" t="s">
        <v>4</v>
      </c>
      <c r="C47" s="234"/>
      <c r="D47" s="57"/>
      <c r="E47" s="166" t="s">
        <v>93</v>
      </c>
      <c r="F47" s="58"/>
      <c r="G47" s="185" t="s">
        <v>24</v>
      </c>
      <c r="H47" s="171">
        <v>68.78</v>
      </c>
      <c r="I47" s="232">
        <f>C47*H47</f>
        <v>0</v>
      </c>
      <c r="J47" s="233"/>
      <c r="K47" s="59"/>
      <c r="L47" s="2"/>
      <c r="M47" s="17"/>
      <c r="N47" s="2"/>
      <c r="O47" s="5"/>
      <c r="R47" s="23"/>
      <c r="S47" s="23"/>
      <c r="T47" s="23"/>
      <c r="U47" s="23"/>
      <c r="V47" s="23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</row>
    <row r="48" spans="1:119" ht="12" customHeight="1">
      <c r="A48" s="61"/>
      <c r="B48" s="175" t="s">
        <v>121</v>
      </c>
      <c r="C48" s="235"/>
      <c r="D48" s="63"/>
      <c r="E48" s="167" t="s">
        <v>94</v>
      </c>
      <c r="F48" s="64"/>
      <c r="G48" s="160" t="s">
        <v>24</v>
      </c>
      <c r="H48" s="186">
        <v>22.92</v>
      </c>
      <c r="I48" s="232">
        <f>C47*H48</f>
        <v>0</v>
      </c>
      <c r="J48" s="233"/>
      <c r="K48" s="59"/>
      <c r="L48" s="2"/>
      <c r="M48" s="2"/>
      <c r="N48" s="2"/>
      <c r="Q48" s="3">
        <f>P46-(P46*Q46/100)</f>
        <v>0</v>
      </c>
      <c r="R48" s="25"/>
      <c r="S48" s="23"/>
      <c r="T48" s="23"/>
      <c r="U48" s="23"/>
      <c r="V48" s="23"/>
    </row>
    <row r="49" spans="1:119" ht="12" customHeight="1">
      <c r="A49" s="61"/>
      <c r="B49" s="180" t="s">
        <v>105</v>
      </c>
      <c r="C49" s="65"/>
      <c r="D49" s="65"/>
      <c r="E49" s="63"/>
      <c r="F49" s="63"/>
      <c r="G49" s="66"/>
      <c r="H49" s="60"/>
      <c r="I49" s="60"/>
      <c r="J49" s="60"/>
      <c r="K49" s="59"/>
      <c r="L49" s="2"/>
      <c r="M49" s="17">
        <v>2001</v>
      </c>
      <c r="N49" s="2"/>
      <c r="R49" s="99"/>
      <c r="S49" s="99"/>
      <c r="T49" s="23"/>
      <c r="U49" s="23"/>
      <c r="V49" s="23"/>
    </row>
    <row r="50" spans="1:119" ht="12" customHeight="1">
      <c r="A50" s="134" t="s">
        <v>106</v>
      </c>
      <c r="B50" s="172" t="s">
        <v>104</v>
      </c>
      <c r="C50" s="60"/>
      <c r="D50" s="60"/>
      <c r="E50" s="63"/>
      <c r="F50" s="63"/>
      <c r="G50" s="60"/>
      <c r="H50" s="30"/>
      <c r="I50" s="60"/>
      <c r="J50" s="60"/>
      <c r="K50" s="59"/>
      <c r="L50" s="229">
        <v>325434</v>
      </c>
      <c r="M50" s="230">
        <f>M29</f>
        <v>3.1E-2</v>
      </c>
      <c r="N50" s="225">
        <f>L50+L50*M50</f>
        <v>335522.45400000003</v>
      </c>
      <c r="O50" s="95">
        <v>37773</v>
      </c>
      <c r="P50" s="88">
        <v>37469</v>
      </c>
      <c r="R50" s="102"/>
      <c r="S50" s="99"/>
      <c r="T50" s="23"/>
      <c r="U50" s="23"/>
      <c r="V50" s="23"/>
    </row>
    <row r="51" spans="1:119" ht="12" customHeight="1">
      <c r="A51" s="173" t="s">
        <v>107</v>
      </c>
      <c r="B51" s="169" t="s">
        <v>108</v>
      </c>
      <c r="C51" s="227"/>
      <c r="D51" s="57"/>
      <c r="E51" s="166" t="s">
        <v>93</v>
      </c>
      <c r="F51" s="58"/>
      <c r="G51" s="185" t="s">
        <v>24</v>
      </c>
      <c r="H51" s="171">
        <v>55.02</v>
      </c>
      <c r="I51" s="232">
        <f>C51*H51</f>
        <v>0</v>
      </c>
      <c r="J51" s="233"/>
      <c r="K51" s="59"/>
      <c r="L51" s="229"/>
      <c r="M51" s="231"/>
      <c r="N51" s="225"/>
      <c r="O51" s="96">
        <v>1892.2</v>
      </c>
      <c r="P51" s="89">
        <v>1848.4</v>
      </c>
      <c r="R51" s="102"/>
      <c r="S51" s="99"/>
      <c r="T51" s="23"/>
      <c r="U51" s="23"/>
      <c r="V51" s="23"/>
    </row>
    <row r="52" spans="1:119" s="3" customFormat="1" ht="12" customHeight="1">
      <c r="A52" s="61"/>
      <c r="B52" s="277" t="s">
        <v>112</v>
      </c>
      <c r="C52" s="228"/>
      <c r="D52" s="63"/>
      <c r="E52" s="167" t="s">
        <v>94</v>
      </c>
      <c r="F52" s="64"/>
      <c r="G52" s="160" t="s">
        <v>24</v>
      </c>
      <c r="H52" s="186">
        <v>18.329999999999998</v>
      </c>
      <c r="I52" s="232">
        <f>C51*H52</f>
        <v>0</v>
      </c>
      <c r="J52" s="233"/>
      <c r="K52" s="59"/>
      <c r="L52" s="2"/>
      <c r="M52" s="2"/>
      <c r="N52" s="2"/>
      <c r="O52" s="97">
        <f>1892.2/1848.4</f>
        <v>1.0236961696602467</v>
      </c>
      <c r="P52" s="90" t="s">
        <v>29</v>
      </c>
      <c r="R52" s="102"/>
      <c r="S52" s="99"/>
      <c r="T52" s="23"/>
      <c r="U52" s="23"/>
      <c r="V52" s="23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</row>
    <row r="53" spans="1:119" s="3" customFormat="1" ht="12" customHeight="1">
      <c r="A53" s="69"/>
      <c r="B53" s="278"/>
      <c r="C53" s="53"/>
      <c r="D53" s="53"/>
      <c r="E53" s="53"/>
      <c r="F53" s="53"/>
      <c r="G53" s="53"/>
      <c r="H53" s="53"/>
      <c r="I53" s="53"/>
      <c r="J53" s="53"/>
      <c r="K53" s="59"/>
      <c r="L53" s="2"/>
      <c r="M53" s="2"/>
      <c r="N53" s="2"/>
      <c r="O53" s="5"/>
      <c r="R53" s="102">
        <v>325000</v>
      </c>
      <c r="S53" s="99"/>
      <c r="T53" s="23"/>
      <c r="U53" s="23"/>
      <c r="V53" s="23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</row>
    <row r="54" spans="1:119" ht="12" customHeight="1">
      <c r="A54" s="173" t="s">
        <v>110</v>
      </c>
      <c r="B54" s="169" t="s">
        <v>111</v>
      </c>
      <c r="C54" s="227"/>
      <c r="D54" s="57"/>
      <c r="E54" s="166" t="s">
        <v>93</v>
      </c>
      <c r="F54" s="58"/>
      <c r="G54" s="185" t="s">
        <v>24</v>
      </c>
      <c r="H54" s="171">
        <v>45.85</v>
      </c>
      <c r="I54" s="232">
        <f>C54*H54</f>
        <v>0</v>
      </c>
      <c r="J54" s="233"/>
      <c r="K54" s="59"/>
      <c r="L54" s="2"/>
      <c r="M54" s="2"/>
      <c r="N54" s="2"/>
      <c r="O54" s="96">
        <v>1892.2</v>
      </c>
      <c r="P54" s="89">
        <v>1848.4</v>
      </c>
      <c r="R54" s="102"/>
      <c r="S54" s="99"/>
      <c r="T54" s="23"/>
      <c r="U54" s="23"/>
      <c r="V54" s="23"/>
    </row>
    <row r="55" spans="1:119" s="3" customFormat="1" ht="12" customHeight="1">
      <c r="A55" s="61"/>
      <c r="B55" s="277" t="s">
        <v>112</v>
      </c>
      <c r="C55" s="228"/>
      <c r="D55" s="63"/>
      <c r="E55" s="167" t="s">
        <v>94</v>
      </c>
      <c r="F55" s="64"/>
      <c r="G55" s="160" t="s">
        <v>24</v>
      </c>
      <c r="H55" s="186">
        <v>14.92</v>
      </c>
      <c r="I55" s="232">
        <f>C54*H55</f>
        <v>0</v>
      </c>
      <c r="J55" s="233"/>
      <c r="K55" s="59"/>
      <c r="L55" s="2"/>
      <c r="M55" s="2"/>
      <c r="N55" s="2"/>
      <c r="O55" s="97">
        <f>1892.2/1848.4</f>
        <v>1.0236961696602467</v>
      </c>
      <c r="P55" s="90" t="s">
        <v>29</v>
      </c>
      <c r="R55" s="102"/>
      <c r="S55" s="99"/>
      <c r="T55" s="23"/>
      <c r="U55" s="23"/>
      <c r="V55" s="23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</row>
    <row r="56" spans="1:119" s="3" customFormat="1" ht="12" customHeight="1">
      <c r="A56" s="69"/>
      <c r="B56" s="278"/>
      <c r="C56" s="53"/>
      <c r="D56" s="53"/>
      <c r="E56" s="53"/>
      <c r="F56" s="53"/>
      <c r="G56" s="53"/>
      <c r="H56" s="53"/>
      <c r="I56" s="53"/>
      <c r="J56" s="53"/>
      <c r="K56" s="59"/>
      <c r="L56" s="2"/>
      <c r="M56" s="2"/>
      <c r="N56" s="2"/>
      <c r="O56" s="5"/>
      <c r="R56" s="102">
        <v>325000</v>
      </c>
      <c r="S56" s="99"/>
      <c r="T56" s="23"/>
      <c r="U56" s="23"/>
      <c r="V56" s="23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</row>
    <row r="57" spans="1:119" ht="12" customHeight="1">
      <c r="A57" s="173" t="s">
        <v>113</v>
      </c>
      <c r="B57" s="169" t="s">
        <v>114</v>
      </c>
      <c r="C57" s="227"/>
      <c r="D57" s="57"/>
      <c r="E57" s="166" t="s">
        <v>93</v>
      </c>
      <c r="F57" s="58"/>
      <c r="G57" s="185" t="s">
        <v>24</v>
      </c>
      <c r="H57" s="171">
        <v>41.27</v>
      </c>
      <c r="I57" s="232">
        <f>C57*H57</f>
        <v>0</v>
      </c>
      <c r="J57" s="233"/>
      <c r="K57" s="59"/>
      <c r="L57" s="2"/>
      <c r="M57" s="2"/>
      <c r="N57" s="2"/>
      <c r="O57" s="96">
        <v>1892.2</v>
      </c>
      <c r="P57" s="89">
        <v>1848.4</v>
      </c>
      <c r="R57" s="102"/>
      <c r="S57" s="99"/>
      <c r="T57" s="23"/>
      <c r="U57" s="23"/>
      <c r="V57" s="23"/>
    </row>
    <row r="58" spans="1:119" s="3" customFormat="1" ht="12" customHeight="1">
      <c r="A58" s="61"/>
      <c r="B58" s="277" t="s">
        <v>137</v>
      </c>
      <c r="C58" s="228"/>
      <c r="D58" s="63"/>
      <c r="E58" s="167" t="s">
        <v>94</v>
      </c>
      <c r="F58" s="64"/>
      <c r="G58" s="160" t="s">
        <v>24</v>
      </c>
      <c r="H58" s="186">
        <v>13.75</v>
      </c>
      <c r="I58" s="232">
        <f>C57*H58</f>
        <v>0</v>
      </c>
      <c r="J58" s="233"/>
      <c r="K58" s="59"/>
      <c r="L58" s="2"/>
      <c r="M58" s="2"/>
      <c r="N58" s="2"/>
      <c r="O58" s="97">
        <f>1892.2/1848.4</f>
        <v>1.0236961696602467</v>
      </c>
      <c r="P58" s="90" t="s">
        <v>29</v>
      </c>
      <c r="R58" s="102"/>
      <c r="S58" s="99"/>
      <c r="T58" s="23"/>
      <c r="U58" s="23"/>
      <c r="V58" s="23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</row>
    <row r="59" spans="1:119" s="3" customFormat="1" ht="12" customHeight="1">
      <c r="A59" s="69"/>
      <c r="B59" s="278"/>
      <c r="C59" s="53"/>
      <c r="D59" s="53"/>
      <c r="E59" s="53"/>
      <c r="F59" s="53"/>
      <c r="G59" s="53"/>
      <c r="H59" s="53"/>
      <c r="I59" s="53"/>
      <c r="J59" s="53"/>
      <c r="K59" s="59"/>
      <c r="L59" s="2"/>
      <c r="M59" s="2"/>
      <c r="N59" s="2"/>
      <c r="O59" s="5"/>
      <c r="R59" s="102">
        <v>325000</v>
      </c>
      <c r="S59" s="99"/>
      <c r="T59" s="23"/>
      <c r="U59" s="23"/>
      <c r="V59" s="23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</row>
    <row r="60" spans="1:119" ht="12" customHeight="1">
      <c r="A60" s="173"/>
      <c r="B60" s="172"/>
      <c r="C60" s="279" t="s">
        <v>115</v>
      </c>
      <c r="D60" s="57"/>
      <c r="E60" s="166" t="s">
        <v>93</v>
      </c>
      <c r="F60" s="58"/>
      <c r="G60" s="185"/>
      <c r="H60" s="171"/>
      <c r="I60" s="232">
        <f>I30+I33+I37+I40+I44+I47+I51+I54+I57</f>
        <v>0</v>
      </c>
      <c r="J60" s="233"/>
      <c r="K60" s="59"/>
      <c r="L60" s="2"/>
      <c r="M60" s="2"/>
      <c r="N60" s="2"/>
      <c r="O60" s="96">
        <v>1892.2</v>
      </c>
      <c r="P60" s="89">
        <v>1848.4</v>
      </c>
      <c r="R60" s="102"/>
      <c r="S60" s="99"/>
      <c r="T60" s="23"/>
      <c r="U60" s="23"/>
      <c r="V60" s="23"/>
    </row>
    <row r="61" spans="1:119" s="3" customFormat="1" ht="12" customHeight="1">
      <c r="A61" s="61"/>
      <c r="B61" s="174"/>
      <c r="C61" s="279"/>
      <c r="D61" s="63"/>
      <c r="E61" s="167" t="s">
        <v>94</v>
      </c>
      <c r="F61" s="64"/>
      <c r="G61" s="160"/>
      <c r="H61" s="186"/>
      <c r="I61" s="232">
        <f>I31+I34+I38+I41+I45+I48+I52+I55+I58</f>
        <v>0</v>
      </c>
      <c r="J61" s="233"/>
      <c r="K61" s="59"/>
      <c r="L61" s="2"/>
      <c r="M61" s="2"/>
      <c r="N61" s="2"/>
      <c r="O61" s="97">
        <f>1892.2/1848.4</f>
        <v>1.0236961696602467</v>
      </c>
      <c r="P61" s="90" t="s">
        <v>29</v>
      </c>
      <c r="R61" s="102"/>
      <c r="S61" s="99"/>
      <c r="T61" s="23"/>
      <c r="U61" s="23"/>
      <c r="V61" s="23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</row>
    <row r="62" spans="1:119" s="3" customFormat="1" ht="16.5" customHeight="1" thickBot="1">
      <c r="A62" s="70"/>
      <c r="B62" s="71"/>
      <c r="C62" s="72"/>
      <c r="D62" s="72"/>
      <c r="E62" s="73"/>
      <c r="F62" s="73"/>
      <c r="G62" s="74"/>
      <c r="H62" s="75"/>
      <c r="I62" s="72"/>
      <c r="J62" s="72"/>
      <c r="K62" s="76"/>
      <c r="L62" s="2"/>
      <c r="M62" s="2"/>
      <c r="N62" s="91">
        <v>185.19</v>
      </c>
      <c r="O62" s="98">
        <v>2.3699999999999999E-2</v>
      </c>
      <c r="P62" s="92">
        <f>N62*O62+N62</f>
        <v>189.579003</v>
      </c>
      <c r="R62" s="102"/>
      <c r="S62" s="99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</row>
    <row r="63" spans="1:119" s="3" customFormat="1" ht="12" customHeight="1">
      <c r="A63" s="29"/>
      <c r="B63" s="26"/>
      <c r="C63" s="60"/>
      <c r="D63" s="60"/>
      <c r="E63" s="63"/>
      <c r="F63" s="63"/>
      <c r="G63" s="77"/>
      <c r="H63" s="30"/>
      <c r="I63" s="60"/>
      <c r="J63" s="60"/>
      <c r="K63" s="31"/>
      <c r="L63" s="2"/>
      <c r="M63" s="2"/>
      <c r="N63" s="2"/>
      <c r="O63" s="5"/>
      <c r="R63" s="6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</row>
    <row r="64" spans="1:119" s="3" customFormat="1" ht="15" customHeight="1">
      <c r="A64" s="62"/>
      <c r="B64" s="26"/>
      <c r="C64" s="78" t="s">
        <v>5</v>
      </c>
      <c r="D64" s="78"/>
      <c r="E64" s="27"/>
      <c r="F64" s="53"/>
      <c r="G64" s="79"/>
      <c r="H64" s="80" t="s">
        <v>0</v>
      </c>
      <c r="I64" s="223">
        <f>I60+I61</f>
        <v>0</v>
      </c>
      <c r="J64" s="224"/>
      <c r="K64" s="31"/>
      <c r="L64" s="2"/>
      <c r="M64" s="2"/>
      <c r="N64" s="93">
        <v>196.1</v>
      </c>
      <c r="O64" s="5" t="s">
        <v>30</v>
      </c>
      <c r="P64" s="3">
        <v>1975.2</v>
      </c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</row>
    <row r="65" spans="1:119" s="3" customFormat="1" ht="15" customHeight="1">
      <c r="A65" s="62"/>
      <c r="B65" s="26"/>
      <c r="C65" s="81"/>
      <c r="D65" s="81"/>
      <c r="E65" s="82"/>
      <c r="F65" s="82"/>
      <c r="G65" s="84"/>
      <c r="H65" s="83"/>
      <c r="I65" s="84"/>
      <c r="J65" s="84"/>
      <c r="K65" s="30"/>
      <c r="O65" s="5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</row>
    <row r="66" spans="1:119" s="3" customFormat="1" ht="15" customHeight="1">
      <c r="A66" s="29"/>
      <c r="B66" s="26"/>
      <c r="C66" s="30"/>
      <c r="D66" s="30"/>
      <c r="E66" s="26"/>
      <c r="F66" s="26"/>
      <c r="G66" s="189"/>
      <c r="H66" s="189"/>
      <c r="I66" s="189"/>
      <c r="J66" s="165"/>
      <c r="K66" s="31"/>
      <c r="O66" s="5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</row>
    <row r="67" spans="1:119" s="3" customFormat="1">
      <c r="A67" s="5"/>
      <c r="C67" s="7"/>
      <c r="D67" s="7"/>
      <c r="G67" s="15"/>
      <c r="H67" s="8"/>
      <c r="I67" s="8"/>
      <c r="J67" s="8"/>
      <c r="K67" s="8"/>
      <c r="O67" s="5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</row>
    <row r="68" spans="1:119" s="3" customFormat="1">
      <c r="A68" s="5"/>
      <c r="C68" s="7"/>
      <c r="D68" s="7"/>
      <c r="G68" s="15"/>
      <c r="H68" s="8"/>
      <c r="I68" s="8"/>
      <c r="J68" s="8"/>
      <c r="K68" s="8"/>
      <c r="O68" s="5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</row>
    <row r="69" spans="1:119" s="3" customFormat="1">
      <c r="A69" s="5"/>
      <c r="C69" s="7"/>
      <c r="D69" s="7"/>
      <c r="G69" s="15"/>
      <c r="H69" s="8"/>
      <c r="I69" s="8"/>
      <c r="J69" s="8"/>
      <c r="K69" s="8"/>
      <c r="O69" s="5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</row>
    <row r="70" spans="1:119" s="3" customFormat="1">
      <c r="A70" s="5"/>
      <c r="C70" s="7"/>
      <c r="D70" s="7"/>
      <c r="G70" s="15"/>
      <c r="H70" s="8"/>
      <c r="I70" s="8"/>
      <c r="J70" s="8"/>
      <c r="K70" s="8"/>
      <c r="O70" s="5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</row>
    <row r="71" spans="1:119" s="3" customFormat="1">
      <c r="A71" s="5"/>
      <c r="C71" s="7"/>
      <c r="D71" s="7"/>
      <c r="G71" s="15"/>
      <c r="H71" s="8"/>
      <c r="I71" s="8"/>
      <c r="J71" s="8"/>
      <c r="K71" s="8"/>
      <c r="O71" s="5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</row>
    <row r="72" spans="1:119" s="3" customFormat="1">
      <c r="A72" s="5"/>
      <c r="C72" s="7"/>
      <c r="D72" s="7"/>
      <c r="G72" s="15"/>
      <c r="H72" s="8"/>
      <c r="I72" s="8"/>
      <c r="J72" s="8"/>
      <c r="K72" s="8"/>
      <c r="O72" s="5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</row>
    <row r="73" spans="1:119" s="3" customFormat="1">
      <c r="A73" s="5"/>
      <c r="C73" s="7"/>
      <c r="D73" s="7"/>
      <c r="G73" s="15"/>
      <c r="H73" s="8"/>
      <c r="I73" s="8"/>
      <c r="J73" s="8"/>
      <c r="K73" s="8"/>
      <c r="O73" s="5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</row>
    <row r="74" spans="1:119" s="3" customFormat="1">
      <c r="A74" s="5"/>
      <c r="C74" s="7"/>
      <c r="D74" s="7"/>
      <c r="G74" s="15"/>
      <c r="H74" s="8"/>
      <c r="I74" s="8"/>
      <c r="J74" s="8"/>
      <c r="K74" s="8"/>
      <c r="O74" s="5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</row>
    <row r="75" spans="1:119" s="3" customFormat="1">
      <c r="A75" s="5"/>
      <c r="C75" s="7"/>
      <c r="D75" s="7"/>
      <c r="G75" s="15"/>
      <c r="H75" s="8"/>
      <c r="I75" s="8"/>
      <c r="J75" s="8"/>
      <c r="K75" s="8"/>
      <c r="O75" s="5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</row>
    <row r="76" spans="1:119" s="8" customFormat="1">
      <c r="A76" s="5"/>
      <c r="B76" s="3"/>
      <c r="C76" s="7"/>
      <c r="D76" s="7"/>
      <c r="E76" s="3"/>
      <c r="F76" s="3"/>
      <c r="G76" s="15"/>
      <c r="L76" s="3"/>
      <c r="M76" s="3"/>
      <c r="N76" s="3"/>
      <c r="O76" s="5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</row>
    <row r="77" spans="1:119" s="8" customFormat="1">
      <c r="A77" s="5"/>
      <c r="B77" s="3"/>
      <c r="C77" s="7"/>
      <c r="D77" s="7"/>
      <c r="E77" s="3"/>
      <c r="F77" s="3"/>
      <c r="G77" s="15"/>
      <c r="L77" s="3"/>
      <c r="M77" s="3"/>
      <c r="N77" s="3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</row>
    <row r="78" spans="1:119" s="8" customFormat="1">
      <c r="A78" s="5"/>
      <c r="B78" s="3"/>
      <c r="C78" s="7"/>
      <c r="D78" s="7"/>
      <c r="E78" s="3"/>
      <c r="F78" s="3"/>
      <c r="G78" s="15"/>
      <c r="L78" s="3"/>
      <c r="M78" s="3"/>
      <c r="N78" s="3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</row>
    <row r="79" spans="1:119" s="8" customFormat="1">
      <c r="A79" s="5"/>
      <c r="B79" s="3"/>
      <c r="C79" s="7"/>
      <c r="D79" s="7"/>
      <c r="E79" s="3"/>
      <c r="F79" s="3"/>
      <c r="G79" s="15"/>
      <c r="L79" s="3"/>
      <c r="M79" s="3"/>
      <c r="N79" s="3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</row>
    <row r="80" spans="1:119" s="8" customFormat="1">
      <c r="A80" s="5"/>
      <c r="B80" s="3"/>
      <c r="C80" s="7"/>
      <c r="D80" s="7"/>
      <c r="E80" s="3"/>
      <c r="F80" s="3"/>
      <c r="G80" s="15"/>
      <c r="L80" s="3"/>
      <c r="M80" s="3"/>
      <c r="N80" s="3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</row>
    <row r="81" spans="1:119" s="8" customFormat="1">
      <c r="A81" s="5"/>
      <c r="B81" s="3"/>
      <c r="C81" s="7"/>
      <c r="D81" s="7"/>
      <c r="E81" s="3"/>
      <c r="F81" s="3"/>
      <c r="G81" s="15"/>
      <c r="L81" s="3"/>
      <c r="M81" s="3"/>
      <c r="N81" s="3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</row>
    <row r="82" spans="1:119" s="8" customFormat="1">
      <c r="A82" s="5"/>
      <c r="B82" s="3"/>
      <c r="C82" s="7"/>
      <c r="D82" s="7"/>
      <c r="E82" s="3"/>
      <c r="F82" s="3"/>
      <c r="G82" s="15"/>
      <c r="L82" s="3"/>
      <c r="M82" s="3"/>
      <c r="N82" s="3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</row>
    <row r="83" spans="1:119" s="8" customFormat="1">
      <c r="A83" s="5"/>
      <c r="B83" s="3"/>
      <c r="C83" s="7"/>
      <c r="D83" s="7"/>
      <c r="E83" s="3"/>
      <c r="F83" s="3"/>
      <c r="G83" s="15"/>
      <c r="L83" s="3"/>
      <c r="M83" s="3"/>
      <c r="N83" s="3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</row>
    <row r="84" spans="1:119" s="8" customFormat="1">
      <c r="A84" s="5"/>
      <c r="B84" s="3"/>
      <c r="C84" s="7"/>
      <c r="D84" s="7"/>
      <c r="E84" s="3"/>
      <c r="F84" s="3"/>
      <c r="G84" s="15"/>
      <c r="L84" s="3"/>
      <c r="M84" s="3"/>
      <c r="N84" s="3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</row>
    <row r="85" spans="1:119" s="8" customFormat="1">
      <c r="A85" s="5"/>
      <c r="B85" s="3"/>
      <c r="C85" s="7"/>
      <c r="D85" s="7"/>
      <c r="E85" s="3"/>
      <c r="F85" s="3"/>
      <c r="G85" s="15"/>
      <c r="L85" s="3"/>
      <c r="M85" s="3"/>
      <c r="N85" s="3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</row>
    <row r="86" spans="1:119" s="8" customFormat="1">
      <c r="A86" s="5"/>
      <c r="B86" s="3"/>
      <c r="C86" s="7"/>
      <c r="D86" s="7"/>
      <c r="E86" s="3"/>
      <c r="F86" s="3"/>
      <c r="G86" s="15"/>
      <c r="L86" s="3"/>
      <c r="M86" s="3"/>
      <c r="N86" s="3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</row>
    <row r="87" spans="1:119" s="8" customFormat="1">
      <c r="A87" s="5"/>
      <c r="B87" s="3"/>
      <c r="C87" s="7"/>
      <c r="D87" s="7"/>
      <c r="E87" s="3"/>
      <c r="F87" s="3"/>
      <c r="G87" s="15"/>
      <c r="L87" s="3"/>
      <c r="M87" s="3"/>
      <c r="N87" s="3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</row>
    <row r="88" spans="1:119" s="8" customFormat="1">
      <c r="A88" s="5"/>
      <c r="B88" s="3"/>
      <c r="C88" s="7"/>
      <c r="D88" s="7"/>
      <c r="E88" s="3"/>
      <c r="F88" s="3"/>
      <c r="G88" s="15"/>
      <c r="L88" s="3"/>
      <c r="M88" s="3"/>
      <c r="N88" s="3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</row>
    <row r="89" spans="1:119" s="8" customFormat="1">
      <c r="A89" s="5"/>
      <c r="B89" s="3"/>
      <c r="C89" s="7"/>
      <c r="D89" s="7"/>
      <c r="E89" s="3"/>
      <c r="F89" s="3"/>
      <c r="G89" s="15"/>
      <c r="L89" s="3"/>
      <c r="M89" s="3"/>
      <c r="N89" s="3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</row>
    <row r="90" spans="1:119" s="8" customFormat="1">
      <c r="A90" s="5"/>
      <c r="B90" s="3"/>
      <c r="C90" s="7"/>
      <c r="D90" s="7"/>
      <c r="E90" s="3"/>
      <c r="F90" s="3"/>
      <c r="G90" s="15"/>
      <c r="L90" s="3"/>
      <c r="M90" s="3"/>
      <c r="N90" s="3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</row>
    <row r="91" spans="1:119" s="8" customFormat="1">
      <c r="A91" s="5"/>
      <c r="B91" s="3"/>
      <c r="C91" s="7"/>
      <c r="D91" s="7"/>
      <c r="E91" s="3"/>
      <c r="F91" s="3"/>
      <c r="G91" s="15"/>
      <c r="L91" s="3"/>
      <c r="M91" s="3"/>
      <c r="N91" s="3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</row>
    <row r="92" spans="1:119" s="8" customFormat="1">
      <c r="A92" s="5"/>
      <c r="B92" s="3"/>
      <c r="C92" s="7"/>
      <c r="D92" s="7"/>
      <c r="E92" s="3"/>
      <c r="F92" s="3"/>
      <c r="G92" s="15"/>
      <c r="L92" s="3"/>
      <c r="M92" s="3"/>
      <c r="N92" s="3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</row>
    <row r="93" spans="1:119" s="8" customFormat="1">
      <c r="A93" s="5"/>
      <c r="B93" s="3"/>
      <c r="C93" s="7"/>
      <c r="D93" s="7"/>
      <c r="E93" s="3"/>
      <c r="F93" s="3"/>
      <c r="G93" s="15"/>
      <c r="L93" s="3"/>
      <c r="M93" s="3"/>
      <c r="N93" s="3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</row>
    <row r="94" spans="1:119" s="8" customFormat="1">
      <c r="A94" s="5"/>
      <c r="B94" s="3"/>
      <c r="C94" s="7"/>
      <c r="D94" s="7"/>
      <c r="E94" s="3"/>
      <c r="F94" s="3"/>
      <c r="G94" s="15"/>
      <c r="L94" s="3"/>
      <c r="M94" s="3"/>
      <c r="N94" s="3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</row>
    <row r="95" spans="1:119" s="8" customFormat="1">
      <c r="A95" s="5"/>
      <c r="B95" s="3"/>
      <c r="C95" s="7"/>
      <c r="D95" s="7"/>
      <c r="E95" s="3"/>
      <c r="F95" s="3"/>
      <c r="G95" s="15"/>
      <c r="L95" s="3"/>
      <c r="M95" s="3"/>
      <c r="N95" s="3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</row>
    <row r="96" spans="1:119" s="8" customFormat="1">
      <c r="A96" s="5"/>
      <c r="B96" s="3"/>
      <c r="C96" s="7"/>
      <c r="D96" s="7"/>
      <c r="E96" s="3"/>
      <c r="F96" s="3"/>
      <c r="G96" s="15"/>
      <c r="L96" s="3"/>
      <c r="M96" s="3"/>
      <c r="N96" s="3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</row>
    <row r="97" spans="1:119" s="8" customFormat="1">
      <c r="A97" s="5"/>
      <c r="B97" s="3"/>
      <c r="C97" s="7"/>
      <c r="D97" s="7"/>
      <c r="E97" s="3"/>
      <c r="F97" s="3"/>
      <c r="G97" s="15"/>
      <c r="L97" s="3"/>
      <c r="M97" s="3"/>
      <c r="N97" s="3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</row>
    <row r="98" spans="1:119" s="8" customFormat="1">
      <c r="A98" s="5"/>
      <c r="B98" s="3"/>
      <c r="C98" s="7"/>
      <c r="D98" s="7"/>
      <c r="E98" s="3"/>
      <c r="F98" s="3"/>
      <c r="G98" s="15"/>
      <c r="L98" s="3"/>
      <c r="M98" s="3"/>
      <c r="N98" s="3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</row>
    <row r="99" spans="1:119" s="8" customFormat="1">
      <c r="A99" s="5"/>
      <c r="B99" s="3"/>
      <c r="C99" s="7"/>
      <c r="D99" s="7"/>
      <c r="E99" s="3"/>
      <c r="F99" s="3"/>
      <c r="G99" s="15"/>
      <c r="L99" s="3"/>
      <c r="M99" s="3"/>
      <c r="N99" s="3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</row>
    <row r="100" spans="1:119" s="8" customFormat="1">
      <c r="A100" s="5"/>
      <c r="B100" s="3"/>
      <c r="C100" s="7"/>
      <c r="D100" s="7"/>
      <c r="E100" s="3"/>
      <c r="F100" s="3"/>
      <c r="G100" s="15"/>
      <c r="L100" s="3"/>
      <c r="M100" s="3"/>
      <c r="N100" s="3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</row>
    <row r="101" spans="1:119" s="8" customFormat="1">
      <c r="A101" s="5"/>
      <c r="B101" s="3"/>
      <c r="C101" s="7"/>
      <c r="D101" s="7"/>
      <c r="E101" s="3"/>
      <c r="F101" s="3"/>
      <c r="G101" s="15"/>
      <c r="L101" s="3"/>
      <c r="M101" s="3"/>
      <c r="N101" s="3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</row>
    <row r="102" spans="1:119" s="8" customFormat="1">
      <c r="A102" s="5"/>
      <c r="B102" s="3"/>
      <c r="C102" s="7"/>
      <c r="D102" s="7"/>
      <c r="E102" s="3"/>
      <c r="F102" s="3"/>
      <c r="G102" s="15"/>
      <c r="L102" s="3"/>
      <c r="M102" s="3"/>
      <c r="N102" s="3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</row>
    <row r="103" spans="1:119" s="8" customFormat="1">
      <c r="A103" s="5"/>
      <c r="B103" s="3"/>
      <c r="C103" s="7"/>
      <c r="D103" s="7"/>
      <c r="E103" s="3"/>
      <c r="F103" s="3"/>
      <c r="G103" s="15"/>
      <c r="L103" s="3"/>
      <c r="M103" s="3"/>
      <c r="N103" s="3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</row>
    <row r="104" spans="1:119" s="8" customFormat="1">
      <c r="A104" s="5"/>
      <c r="B104" s="3"/>
      <c r="C104" s="7"/>
      <c r="D104" s="7"/>
      <c r="E104" s="3"/>
      <c r="F104" s="3"/>
      <c r="G104" s="15"/>
      <c r="L104" s="3"/>
      <c r="M104" s="3"/>
      <c r="N104" s="3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</row>
    <row r="105" spans="1:119" s="8" customFormat="1">
      <c r="A105" s="5"/>
      <c r="B105" s="3"/>
      <c r="C105" s="7"/>
      <c r="D105" s="7"/>
      <c r="E105" s="3"/>
      <c r="F105" s="3"/>
      <c r="G105" s="15"/>
      <c r="L105" s="3"/>
      <c r="M105" s="3"/>
      <c r="N105" s="3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</row>
    <row r="106" spans="1:119" s="8" customFormat="1">
      <c r="A106" s="5"/>
      <c r="B106" s="3"/>
      <c r="C106" s="7"/>
      <c r="D106" s="7"/>
      <c r="E106" s="3"/>
      <c r="F106" s="3"/>
      <c r="G106" s="15"/>
      <c r="L106" s="3"/>
      <c r="M106" s="3"/>
      <c r="N106" s="3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</row>
    <row r="107" spans="1:119" s="8" customFormat="1">
      <c r="A107" s="5"/>
      <c r="B107" s="3"/>
      <c r="C107" s="7"/>
      <c r="D107" s="7"/>
      <c r="E107" s="3"/>
      <c r="F107" s="3"/>
      <c r="G107" s="15"/>
      <c r="L107" s="3"/>
      <c r="M107" s="3"/>
      <c r="N107" s="3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</row>
    <row r="108" spans="1:119" s="8" customFormat="1">
      <c r="A108" s="5"/>
      <c r="B108" s="3"/>
      <c r="C108" s="7"/>
      <c r="D108" s="7"/>
      <c r="E108" s="3"/>
      <c r="F108" s="3"/>
      <c r="G108" s="15"/>
      <c r="L108" s="3"/>
      <c r="M108" s="3"/>
      <c r="N108" s="3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</row>
    <row r="109" spans="1:119" s="8" customFormat="1">
      <c r="A109" s="5"/>
      <c r="B109" s="3"/>
      <c r="C109" s="7"/>
      <c r="D109" s="7"/>
      <c r="E109" s="3"/>
      <c r="F109" s="3"/>
      <c r="G109" s="15"/>
      <c r="L109" s="3"/>
      <c r="M109" s="3"/>
      <c r="N109" s="3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</row>
    <row r="110" spans="1:119" s="8" customFormat="1">
      <c r="A110" s="5"/>
      <c r="B110" s="3"/>
      <c r="C110" s="7"/>
      <c r="D110" s="7"/>
      <c r="E110" s="3"/>
      <c r="F110" s="3"/>
      <c r="G110" s="15"/>
      <c r="L110" s="3"/>
      <c r="M110" s="3"/>
      <c r="N110" s="3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</row>
    <row r="111" spans="1:119" s="8" customFormat="1">
      <c r="A111" s="5"/>
      <c r="B111" s="3"/>
      <c r="C111" s="7"/>
      <c r="D111" s="7"/>
      <c r="E111" s="3"/>
      <c r="F111" s="3"/>
      <c r="G111" s="15"/>
      <c r="L111" s="3"/>
      <c r="M111" s="3"/>
      <c r="N111" s="3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</row>
    <row r="112" spans="1:119" s="8" customFormat="1">
      <c r="A112" s="5"/>
      <c r="B112" s="3"/>
      <c r="C112" s="7"/>
      <c r="D112" s="7"/>
      <c r="E112" s="3"/>
      <c r="F112" s="3"/>
      <c r="G112" s="15"/>
      <c r="L112" s="3"/>
      <c r="M112" s="3"/>
      <c r="N112" s="3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</row>
    <row r="113" spans="1:119" s="8" customFormat="1">
      <c r="A113" s="5"/>
      <c r="B113" s="3"/>
      <c r="C113" s="7"/>
      <c r="D113" s="7"/>
      <c r="E113" s="3"/>
      <c r="F113" s="3"/>
      <c r="G113" s="15"/>
      <c r="L113" s="3"/>
      <c r="M113" s="3"/>
      <c r="N113" s="3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</row>
    <row r="114" spans="1:119" s="8" customFormat="1">
      <c r="A114" s="5"/>
      <c r="B114" s="3"/>
      <c r="C114" s="7"/>
      <c r="D114" s="7"/>
      <c r="E114" s="3"/>
      <c r="F114" s="3"/>
      <c r="G114" s="15"/>
      <c r="L114" s="3"/>
      <c r="M114" s="3"/>
      <c r="N114" s="3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</row>
    <row r="115" spans="1:119" s="8" customFormat="1">
      <c r="A115" s="5"/>
      <c r="B115" s="3"/>
      <c r="C115" s="7"/>
      <c r="D115" s="7"/>
      <c r="E115" s="3"/>
      <c r="F115" s="3"/>
      <c r="G115" s="15"/>
      <c r="L115" s="3"/>
      <c r="M115" s="3"/>
      <c r="N115" s="3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</row>
    <row r="116" spans="1:119" s="8" customFormat="1">
      <c r="A116" s="5"/>
      <c r="B116" s="3"/>
      <c r="C116" s="7"/>
      <c r="D116" s="7"/>
      <c r="E116" s="3"/>
      <c r="F116" s="3"/>
      <c r="G116" s="15"/>
      <c r="L116" s="3"/>
      <c r="M116" s="3"/>
      <c r="N116" s="3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</row>
    <row r="117" spans="1:119" s="8" customFormat="1">
      <c r="A117" s="5"/>
      <c r="B117" s="3"/>
      <c r="C117" s="7"/>
      <c r="D117" s="7"/>
      <c r="E117" s="3"/>
      <c r="F117" s="3"/>
      <c r="G117" s="15"/>
      <c r="L117" s="3"/>
      <c r="M117" s="3"/>
      <c r="N117" s="3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</row>
    <row r="118" spans="1:119" s="8" customFormat="1">
      <c r="A118" s="5"/>
      <c r="B118" s="3"/>
      <c r="C118" s="7"/>
      <c r="D118" s="7"/>
      <c r="E118" s="3"/>
      <c r="F118" s="3"/>
      <c r="G118" s="15"/>
      <c r="L118" s="3"/>
      <c r="M118" s="3"/>
      <c r="N118" s="3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</row>
    <row r="119" spans="1:119" s="8" customFormat="1">
      <c r="A119" s="5"/>
      <c r="B119" s="3"/>
      <c r="C119" s="7"/>
      <c r="D119" s="7"/>
      <c r="E119" s="3"/>
      <c r="F119" s="3"/>
      <c r="G119" s="15"/>
      <c r="L119" s="3"/>
      <c r="M119" s="3"/>
      <c r="N119" s="3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</row>
    <row r="120" spans="1:119" s="8" customFormat="1">
      <c r="A120" s="5"/>
      <c r="B120" s="3"/>
      <c r="C120" s="7"/>
      <c r="D120" s="7"/>
      <c r="E120" s="3"/>
      <c r="F120" s="3"/>
      <c r="G120" s="15"/>
      <c r="L120" s="3"/>
      <c r="M120" s="3"/>
      <c r="N120" s="3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</row>
    <row r="121" spans="1:119" s="8" customFormat="1">
      <c r="A121" s="5"/>
      <c r="B121" s="3"/>
      <c r="C121" s="7"/>
      <c r="D121" s="7"/>
      <c r="E121" s="3"/>
      <c r="F121" s="3"/>
      <c r="G121" s="15"/>
      <c r="L121" s="3"/>
      <c r="M121" s="3"/>
      <c r="N121" s="3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</row>
    <row r="122" spans="1:119" s="8" customFormat="1">
      <c r="A122" s="5"/>
      <c r="B122" s="3"/>
      <c r="C122" s="7"/>
      <c r="D122" s="7"/>
      <c r="E122" s="3"/>
      <c r="F122" s="3"/>
      <c r="G122" s="15"/>
      <c r="L122" s="3"/>
      <c r="M122" s="3"/>
      <c r="N122" s="3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</row>
    <row r="123" spans="1:119" s="8" customFormat="1">
      <c r="A123" s="5"/>
      <c r="B123" s="3"/>
      <c r="C123" s="7"/>
      <c r="D123" s="7"/>
      <c r="E123" s="3"/>
      <c r="F123" s="3"/>
      <c r="G123" s="15"/>
      <c r="L123" s="3"/>
      <c r="M123" s="3"/>
      <c r="N123" s="3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</row>
    <row r="124" spans="1:119" s="8" customFormat="1">
      <c r="A124" s="5"/>
      <c r="B124" s="3"/>
      <c r="C124" s="7"/>
      <c r="D124" s="7"/>
      <c r="E124" s="3"/>
      <c r="F124" s="3"/>
      <c r="G124" s="15"/>
      <c r="L124" s="3"/>
      <c r="M124" s="3"/>
      <c r="N124" s="3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</row>
    <row r="125" spans="1:119" s="8" customFormat="1">
      <c r="A125" s="5"/>
      <c r="B125" s="3"/>
      <c r="C125" s="7"/>
      <c r="D125" s="7"/>
      <c r="E125" s="3"/>
      <c r="F125" s="3"/>
      <c r="G125" s="15"/>
      <c r="L125" s="3"/>
      <c r="M125" s="3"/>
      <c r="N125" s="3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</row>
    <row r="126" spans="1:119" s="8" customFormat="1">
      <c r="A126" s="5"/>
      <c r="B126" s="3"/>
      <c r="C126" s="7"/>
      <c r="D126" s="7"/>
      <c r="E126" s="3"/>
      <c r="F126" s="3"/>
      <c r="G126" s="15"/>
      <c r="L126" s="3"/>
      <c r="M126" s="3"/>
      <c r="N126" s="3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</row>
    <row r="127" spans="1:119" s="8" customFormat="1">
      <c r="A127" s="5"/>
      <c r="B127" s="3"/>
      <c r="C127" s="7"/>
      <c r="D127" s="7"/>
      <c r="E127" s="3"/>
      <c r="F127" s="3"/>
      <c r="G127" s="15"/>
      <c r="L127" s="3"/>
      <c r="M127" s="3"/>
      <c r="N127" s="3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</row>
    <row r="128" spans="1:119" s="8" customFormat="1">
      <c r="A128" s="5"/>
      <c r="B128" s="3"/>
      <c r="C128" s="7"/>
      <c r="D128" s="7"/>
      <c r="E128" s="3"/>
      <c r="F128" s="3"/>
      <c r="G128" s="15"/>
      <c r="L128" s="3"/>
      <c r="M128" s="3"/>
      <c r="N128" s="3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</row>
    <row r="129" spans="1:119" s="8" customFormat="1">
      <c r="A129" s="5"/>
      <c r="B129" s="3"/>
      <c r="C129" s="7"/>
      <c r="D129" s="7"/>
      <c r="E129" s="3"/>
      <c r="F129" s="3"/>
      <c r="G129" s="15"/>
      <c r="L129" s="3"/>
      <c r="M129" s="3"/>
      <c r="N129" s="3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</row>
    <row r="130" spans="1:119" s="8" customFormat="1">
      <c r="A130" s="5"/>
      <c r="B130" s="3"/>
      <c r="C130" s="7"/>
      <c r="D130" s="7"/>
      <c r="E130" s="3"/>
      <c r="F130" s="3"/>
      <c r="G130" s="15"/>
      <c r="L130" s="3"/>
      <c r="M130" s="3"/>
      <c r="N130" s="3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</row>
    <row r="131" spans="1:119" s="8" customFormat="1">
      <c r="A131" s="5"/>
      <c r="B131" s="3"/>
      <c r="C131" s="7"/>
      <c r="D131" s="7"/>
      <c r="E131" s="3"/>
      <c r="F131" s="3"/>
      <c r="G131" s="15"/>
      <c r="L131" s="3"/>
      <c r="M131" s="3"/>
      <c r="N131" s="3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</row>
    <row r="132" spans="1:119" s="8" customFormat="1">
      <c r="A132" s="5"/>
      <c r="B132" s="3"/>
      <c r="C132" s="7"/>
      <c r="D132" s="7"/>
      <c r="E132" s="3"/>
      <c r="F132" s="3"/>
      <c r="G132" s="15"/>
      <c r="L132" s="3"/>
      <c r="M132" s="3"/>
      <c r="N132" s="3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</row>
    <row r="133" spans="1:119" s="8" customFormat="1">
      <c r="A133" s="5"/>
      <c r="B133" s="3"/>
      <c r="C133" s="7"/>
      <c r="D133" s="7"/>
      <c r="E133" s="3"/>
      <c r="F133" s="3"/>
      <c r="G133" s="15"/>
      <c r="L133" s="3"/>
      <c r="M133" s="3"/>
      <c r="N133" s="3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</row>
    <row r="134" spans="1:119" s="8" customFormat="1">
      <c r="A134" s="5"/>
      <c r="B134" s="3"/>
      <c r="C134" s="7"/>
      <c r="D134" s="7"/>
      <c r="E134" s="3"/>
      <c r="F134" s="3"/>
      <c r="G134" s="15"/>
      <c r="L134" s="3"/>
      <c r="M134" s="3"/>
      <c r="N134" s="3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</row>
    <row r="135" spans="1:119" s="8" customFormat="1">
      <c r="A135" s="5"/>
      <c r="B135" s="3"/>
      <c r="C135" s="7"/>
      <c r="D135" s="7"/>
      <c r="E135" s="3"/>
      <c r="F135" s="3"/>
      <c r="G135" s="15"/>
      <c r="L135" s="3"/>
      <c r="M135" s="3"/>
      <c r="N135" s="3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</row>
    <row r="136" spans="1:119" s="8" customFormat="1">
      <c r="A136" s="5"/>
      <c r="B136" s="3"/>
      <c r="C136" s="7"/>
      <c r="D136" s="7"/>
      <c r="E136" s="3"/>
      <c r="F136" s="3"/>
      <c r="G136" s="15"/>
      <c r="L136" s="3"/>
      <c r="M136" s="3"/>
      <c r="N136" s="3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</row>
    <row r="137" spans="1:119" s="8" customFormat="1">
      <c r="A137" s="5"/>
      <c r="B137" s="3"/>
      <c r="C137" s="7"/>
      <c r="D137" s="7"/>
      <c r="E137" s="3"/>
      <c r="F137" s="3"/>
      <c r="G137" s="15"/>
      <c r="L137" s="3"/>
      <c r="M137" s="3"/>
      <c r="N137" s="3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</row>
    <row r="138" spans="1:119" s="8" customFormat="1">
      <c r="A138" s="5"/>
      <c r="B138" s="3"/>
      <c r="C138" s="7"/>
      <c r="D138" s="7"/>
      <c r="E138" s="3"/>
      <c r="F138" s="3"/>
      <c r="G138" s="15"/>
      <c r="L138" s="3"/>
      <c r="M138" s="3"/>
      <c r="N138" s="3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</row>
    <row r="139" spans="1:119" s="8" customFormat="1">
      <c r="A139" s="5"/>
      <c r="B139" s="3"/>
      <c r="C139" s="7"/>
      <c r="D139" s="7"/>
      <c r="E139" s="3"/>
      <c r="F139" s="3"/>
      <c r="G139" s="15"/>
      <c r="L139" s="3"/>
      <c r="M139" s="3"/>
      <c r="N139" s="3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</row>
    <row r="140" spans="1:119" s="8" customFormat="1">
      <c r="A140" s="5"/>
      <c r="B140" s="3"/>
      <c r="C140" s="7"/>
      <c r="D140" s="7"/>
      <c r="E140" s="3"/>
      <c r="F140" s="3"/>
      <c r="G140" s="15"/>
      <c r="L140" s="3"/>
      <c r="M140" s="3"/>
      <c r="N140" s="3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</row>
    <row r="141" spans="1:119" s="8" customFormat="1">
      <c r="A141" s="5"/>
      <c r="B141" s="3"/>
      <c r="C141" s="7"/>
      <c r="D141" s="7"/>
      <c r="E141" s="3"/>
      <c r="F141" s="3"/>
      <c r="G141" s="15"/>
      <c r="L141" s="3"/>
      <c r="M141" s="3"/>
      <c r="N141" s="3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</row>
    <row r="142" spans="1:119" s="8" customFormat="1">
      <c r="A142" s="5"/>
      <c r="B142" s="3"/>
      <c r="C142" s="7"/>
      <c r="D142" s="7"/>
      <c r="E142" s="3"/>
      <c r="F142" s="3"/>
      <c r="G142" s="15"/>
      <c r="L142" s="3"/>
      <c r="M142" s="3"/>
      <c r="N142" s="3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</row>
    <row r="143" spans="1:119" s="8" customFormat="1">
      <c r="A143" s="5"/>
      <c r="B143" s="3"/>
      <c r="C143" s="7"/>
      <c r="D143" s="7"/>
      <c r="E143" s="3"/>
      <c r="F143" s="3"/>
      <c r="G143" s="15"/>
      <c r="L143" s="3"/>
      <c r="M143" s="3"/>
      <c r="N143" s="3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</row>
    <row r="144" spans="1:119" s="8" customFormat="1">
      <c r="A144" s="5"/>
      <c r="B144" s="3"/>
      <c r="C144" s="7"/>
      <c r="D144" s="7"/>
      <c r="E144" s="3"/>
      <c r="F144" s="3"/>
      <c r="G144" s="15"/>
      <c r="L144" s="3"/>
      <c r="M144" s="3"/>
      <c r="N144" s="3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</row>
    <row r="145" spans="1:119" s="8" customFormat="1">
      <c r="A145" s="5"/>
      <c r="B145" s="3"/>
      <c r="C145" s="7"/>
      <c r="D145" s="7"/>
      <c r="E145" s="3"/>
      <c r="F145" s="3"/>
      <c r="G145" s="15"/>
      <c r="L145" s="3"/>
      <c r="M145" s="3"/>
      <c r="N145" s="3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</row>
    <row r="146" spans="1:119" s="8" customFormat="1">
      <c r="A146" s="5"/>
      <c r="B146" s="3"/>
      <c r="C146" s="7"/>
      <c r="D146" s="7"/>
      <c r="E146" s="3"/>
      <c r="F146" s="3"/>
      <c r="G146" s="15"/>
      <c r="L146" s="3"/>
      <c r="M146" s="3"/>
      <c r="N146" s="3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</row>
    <row r="147" spans="1:119" s="8" customFormat="1">
      <c r="A147" s="5"/>
      <c r="B147" s="3"/>
      <c r="C147" s="7"/>
      <c r="D147" s="7"/>
      <c r="E147" s="3"/>
      <c r="F147" s="3"/>
      <c r="G147" s="15"/>
      <c r="L147" s="3"/>
      <c r="M147" s="3"/>
      <c r="N147" s="3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</row>
    <row r="148" spans="1:119" s="8" customFormat="1">
      <c r="A148" s="5"/>
      <c r="B148" s="3"/>
      <c r="C148" s="7"/>
      <c r="D148" s="7"/>
      <c r="E148" s="3"/>
      <c r="F148" s="3"/>
      <c r="G148" s="15"/>
      <c r="L148" s="3"/>
      <c r="M148" s="3"/>
      <c r="N148" s="3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</row>
    <row r="149" spans="1:119" s="8" customFormat="1">
      <c r="A149" s="5"/>
      <c r="B149" s="3"/>
      <c r="C149" s="7"/>
      <c r="D149" s="7"/>
      <c r="E149" s="3"/>
      <c r="F149" s="3"/>
      <c r="G149" s="15"/>
      <c r="L149" s="3"/>
      <c r="M149" s="3"/>
      <c r="N149" s="3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</row>
    <row r="150" spans="1:119" s="8" customFormat="1">
      <c r="A150" s="5"/>
      <c r="B150" s="3"/>
      <c r="C150" s="7"/>
      <c r="D150" s="7"/>
      <c r="E150" s="3"/>
      <c r="F150" s="3"/>
      <c r="G150" s="15"/>
      <c r="L150" s="3"/>
      <c r="M150" s="3"/>
      <c r="N150" s="3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</row>
    <row r="151" spans="1:119" s="8" customFormat="1">
      <c r="A151" s="5"/>
      <c r="B151" s="3"/>
      <c r="C151" s="7"/>
      <c r="D151" s="7"/>
      <c r="E151" s="3"/>
      <c r="F151" s="3"/>
      <c r="G151" s="15"/>
      <c r="L151" s="3"/>
      <c r="M151" s="3"/>
      <c r="N151" s="3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</row>
    <row r="152" spans="1:119" s="8" customFormat="1">
      <c r="A152" s="5"/>
      <c r="B152" s="3"/>
      <c r="C152" s="7"/>
      <c r="D152" s="7"/>
      <c r="E152" s="3"/>
      <c r="F152" s="3"/>
      <c r="G152" s="15"/>
      <c r="L152" s="3"/>
      <c r="M152" s="3"/>
      <c r="N152" s="3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</row>
    <row r="153" spans="1:119" s="8" customFormat="1">
      <c r="A153" s="5"/>
      <c r="B153" s="3"/>
      <c r="C153" s="7"/>
      <c r="D153" s="7"/>
      <c r="E153" s="3"/>
      <c r="F153" s="3"/>
      <c r="G153" s="15"/>
      <c r="L153" s="3"/>
      <c r="M153" s="3"/>
      <c r="N153" s="3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</row>
    <row r="154" spans="1:119" s="8" customFormat="1">
      <c r="A154" s="5"/>
      <c r="B154" s="3"/>
      <c r="C154" s="7"/>
      <c r="D154" s="7"/>
      <c r="E154" s="3"/>
      <c r="F154" s="3"/>
      <c r="G154" s="15"/>
      <c r="L154" s="3"/>
      <c r="M154" s="3"/>
      <c r="N154" s="3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</row>
    <row r="155" spans="1:119" s="8" customFormat="1">
      <c r="A155" s="5"/>
      <c r="B155" s="3"/>
      <c r="C155" s="7"/>
      <c r="D155" s="7"/>
      <c r="E155" s="3"/>
      <c r="F155" s="3"/>
      <c r="G155" s="15"/>
      <c r="L155" s="3"/>
      <c r="M155" s="3"/>
      <c r="N155" s="3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</row>
    <row r="156" spans="1:119" s="8" customFormat="1">
      <c r="A156" s="5"/>
      <c r="B156" s="3"/>
      <c r="C156" s="7"/>
      <c r="D156" s="7"/>
      <c r="E156" s="3"/>
      <c r="F156" s="3"/>
      <c r="G156" s="15"/>
      <c r="L156" s="3"/>
      <c r="M156" s="3"/>
      <c r="N156" s="3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</row>
    <row r="157" spans="1:119" s="8" customFormat="1">
      <c r="A157" s="5"/>
      <c r="B157" s="3"/>
      <c r="C157" s="7"/>
      <c r="D157" s="7"/>
      <c r="E157" s="3"/>
      <c r="F157" s="3"/>
      <c r="G157" s="15"/>
      <c r="L157" s="3"/>
      <c r="M157" s="3"/>
      <c r="N157" s="3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</row>
    <row r="158" spans="1:119" s="8" customFormat="1">
      <c r="A158" s="5"/>
      <c r="B158" s="3"/>
      <c r="C158" s="7"/>
      <c r="D158" s="7"/>
      <c r="E158" s="3"/>
      <c r="F158" s="3"/>
      <c r="G158" s="15"/>
      <c r="L158" s="3"/>
      <c r="M158" s="3"/>
      <c r="N158" s="3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</row>
    <row r="159" spans="1:119" s="8" customFormat="1">
      <c r="A159" s="5"/>
      <c r="B159" s="3"/>
      <c r="C159" s="7"/>
      <c r="D159" s="7"/>
      <c r="E159" s="3"/>
      <c r="F159" s="3"/>
      <c r="G159" s="15"/>
      <c r="L159" s="3"/>
      <c r="M159" s="3"/>
      <c r="N159" s="3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</row>
    <row r="160" spans="1:119" s="8" customFormat="1">
      <c r="A160" s="5"/>
      <c r="B160" s="3"/>
      <c r="C160" s="7"/>
      <c r="D160" s="7"/>
      <c r="E160" s="3"/>
      <c r="F160" s="3"/>
      <c r="G160" s="15"/>
      <c r="L160" s="3"/>
      <c r="M160" s="3"/>
      <c r="N160" s="3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</row>
    <row r="161" spans="1:119" s="8" customFormat="1">
      <c r="A161" s="5"/>
      <c r="B161" s="3"/>
      <c r="C161" s="7"/>
      <c r="D161" s="7"/>
      <c r="E161" s="3"/>
      <c r="F161" s="3"/>
      <c r="G161" s="15"/>
      <c r="L161" s="3"/>
      <c r="M161" s="3"/>
      <c r="N161" s="3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</row>
    <row r="162" spans="1:119" s="8" customFormat="1">
      <c r="A162" s="5"/>
      <c r="B162" s="3"/>
      <c r="C162" s="7"/>
      <c r="D162" s="7"/>
      <c r="E162" s="3"/>
      <c r="F162" s="3"/>
      <c r="G162" s="15"/>
      <c r="L162" s="3"/>
      <c r="M162" s="3"/>
      <c r="N162" s="3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</row>
    <row r="163" spans="1:119" s="8" customFormat="1">
      <c r="A163" s="5"/>
      <c r="B163" s="3"/>
      <c r="C163" s="7"/>
      <c r="D163" s="7"/>
      <c r="E163" s="3"/>
      <c r="F163" s="3"/>
      <c r="G163" s="15"/>
      <c r="L163" s="3"/>
      <c r="M163" s="3"/>
      <c r="N163" s="3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</row>
    <row r="164" spans="1:119" s="8" customFormat="1">
      <c r="A164" s="5"/>
      <c r="B164" s="3"/>
      <c r="C164" s="7"/>
      <c r="D164" s="7"/>
      <c r="E164" s="3"/>
      <c r="F164" s="3"/>
      <c r="G164" s="15"/>
      <c r="L164" s="3"/>
      <c r="M164" s="3"/>
      <c r="N164" s="3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</row>
    <row r="165" spans="1:119" s="8" customFormat="1">
      <c r="A165" s="5"/>
      <c r="B165" s="3"/>
      <c r="C165" s="7"/>
      <c r="D165" s="7"/>
      <c r="E165" s="3"/>
      <c r="F165" s="3"/>
      <c r="G165" s="15"/>
      <c r="L165" s="3"/>
      <c r="M165" s="3"/>
      <c r="N165" s="3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</row>
    <row r="166" spans="1:119" s="8" customFormat="1">
      <c r="A166" s="5"/>
      <c r="B166" s="3"/>
      <c r="C166" s="7"/>
      <c r="D166" s="7"/>
      <c r="E166" s="3"/>
      <c r="F166" s="3"/>
      <c r="G166" s="15"/>
      <c r="L166" s="3"/>
      <c r="M166" s="3"/>
      <c r="N166" s="3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</row>
    <row r="167" spans="1:119" s="8" customFormat="1">
      <c r="A167" s="5"/>
      <c r="B167" s="3"/>
      <c r="C167" s="7"/>
      <c r="D167" s="7"/>
      <c r="E167" s="3"/>
      <c r="F167" s="3"/>
      <c r="G167" s="15"/>
      <c r="L167" s="3"/>
      <c r="M167" s="3"/>
      <c r="N167" s="3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</row>
    <row r="168" spans="1:119" s="8" customFormat="1">
      <c r="A168" s="5"/>
      <c r="B168" s="3"/>
      <c r="C168" s="7"/>
      <c r="D168" s="7"/>
      <c r="E168" s="3"/>
      <c r="F168" s="3"/>
      <c r="G168" s="15"/>
      <c r="L168" s="3"/>
      <c r="M168" s="3"/>
      <c r="N168" s="3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</row>
    <row r="169" spans="1:119" s="8" customFormat="1">
      <c r="A169" s="5"/>
      <c r="B169" s="3"/>
      <c r="C169" s="7"/>
      <c r="D169" s="7"/>
      <c r="E169" s="3"/>
      <c r="F169" s="3"/>
      <c r="G169" s="15"/>
      <c r="L169" s="3"/>
      <c r="M169" s="3"/>
      <c r="N169" s="3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</row>
    <row r="170" spans="1:119" s="8" customFormat="1">
      <c r="A170" s="5"/>
      <c r="B170" s="3"/>
      <c r="C170" s="7"/>
      <c r="D170" s="7"/>
      <c r="E170" s="3"/>
      <c r="F170" s="3"/>
      <c r="G170" s="15"/>
      <c r="L170" s="3"/>
      <c r="M170" s="3"/>
      <c r="N170" s="3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</row>
    <row r="171" spans="1:119" s="8" customFormat="1">
      <c r="A171" s="5"/>
      <c r="B171" s="3"/>
      <c r="C171" s="7"/>
      <c r="D171" s="7"/>
      <c r="E171" s="3"/>
      <c r="F171" s="3"/>
      <c r="G171" s="15"/>
      <c r="L171" s="3"/>
      <c r="M171" s="3"/>
      <c r="N171" s="3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</row>
    <row r="172" spans="1:119" s="8" customFormat="1">
      <c r="A172" s="5"/>
      <c r="B172" s="3"/>
      <c r="C172" s="7"/>
      <c r="D172" s="7"/>
      <c r="E172" s="3"/>
      <c r="F172" s="3"/>
      <c r="G172" s="15"/>
      <c r="L172" s="3"/>
      <c r="M172" s="3"/>
      <c r="N172" s="3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</row>
    <row r="173" spans="1:119" s="8" customFormat="1">
      <c r="A173" s="5"/>
      <c r="B173" s="3"/>
      <c r="C173" s="7"/>
      <c r="D173" s="7"/>
      <c r="E173" s="3"/>
      <c r="F173" s="3"/>
      <c r="G173" s="15"/>
      <c r="L173" s="3"/>
      <c r="M173" s="3"/>
      <c r="N173" s="3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</row>
    <row r="174" spans="1:119" s="8" customFormat="1">
      <c r="A174" s="5"/>
      <c r="B174" s="3"/>
      <c r="C174" s="7"/>
      <c r="D174" s="7"/>
      <c r="E174" s="3"/>
      <c r="F174" s="3"/>
      <c r="G174" s="15"/>
      <c r="L174" s="3"/>
      <c r="M174" s="3"/>
      <c r="N174" s="3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</row>
    <row r="175" spans="1:119" s="8" customFormat="1">
      <c r="A175" s="5"/>
      <c r="B175" s="3"/>
      <c r="C175" s="7"/>
      <c r="D175" s="7"/>
      <c r="E175" s="3"/>
      <c r="F175" s="3"/>
      <c r="G175" s="15"/>
      <c r="L175" s="3"/>
      <c r="M175" s="3"/>
      <c r="N175" s="3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</row>
    <row r="176" spans="1:119" s="8" customFormat="1">
      <c r="A176" s="5"/>
      <c r="B176" s="3"/>
      <c r="C176" s="7"/>
      <c r="D176" s="7"/>
      <c r="E176" s="3"/>
      <c r="F176" s="3"/>
      <c r="G176" s="15"/>
      <c r="L176" s="3"/>
      <c r="M176" s="3"/>
      <c r="N176" s="3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</row>
    <row r="177" spans="1:119" s="8" customFormat="1">
      <c r="A177" s="5"/>
      <c r="B177" s="3"/>
      <c r="C177" s="7"/>
      <c r="D177" s="7"/>
      <c r="E177" s="3"/>
      <c r="F177" s="3"/>
      <c r="G177" s="15"/>
      <c r="L177" s="3"/>
      <c r="M177" s="3"/>
      <c r="N177" s="3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</row>
    <row r="178" spans="1:119" s="8" customFormat="1">
      <c r="A178" s="5"/>
      <c r="B178" s="3"/>
      <c r="C178" s="7"/>
      <c r="D178" s="7"/>
      <c r="E178" s="3"/>
      <c r="F178" s="3"/>
      <c r="G178" s="15"/>
      <c r="L178" s="3"/>
      <c r="M178" s="3"/>
      <c r="N178" s="3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</row>
    <row r="179" spans="1:119" s="8" customFormat="1">
      <c r="A179" s="5"/>
      <c r="B179" s="3"/>
      <c r="C179" s="7"/>
      <c r="D179" s="7"/>
      <c r="E179" s="3"/>
      <c r="F179" s="3"/>
      <c r="G179" s="15"/>
      <c r="L179" s="3"/>
      <c r="M179" s="3"/>
      <c r="N179" s="3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</row>
    <row r="180" spans="1:119" s="8" customFormat="1">
      <c r="A180" s="5"/>
      <c r="B180" s="3"/>
      <c r="C180" s="7"/>
      <c r="D180" s="7"/>
      <c r="E180" s="3"/>
      <c r="F180" s="3"/>
      <c r="G180" s="15"/>
      <c r="L180" s="3"/>
      <c r="M180" s="3"/>
      <c r="N180" s="3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</row>
    <row r="181" spans="1:119" s="8" customFormat="1">
      <c r="A181" s="5"/>
      <c r="B181" s="3"/>
      <c r="C181" s="7"/>
      <c r="D181" s="7"/>
      <c r="E181" s="3"/>
      <c r="F181" s="3"/>
      <c r="G181" s="15"/>
      <c r="L181" s="3"/>
      <c r="M181" s="3"/>
      <c r="N181" s="3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</row>
    <row r="182" spans="1:119" s="8" customFormat="1">
      <c r="A182" s="5"/>
      <c r="B182" s="3"/>
      <c r="C182" s="7"/>
      <c r="D182" s="7"/>
      <c r="E182" s="3"/>
      <c r="F182" s="3"/>
      <c r="G182" s="15"/>
      <c r="L182" s="3"/>
      <c r="M182" s="3"/>
      <c r="N182" s="3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</row>
    <row r="183" spans="1:119" s="8" customFormat="1">
      <c r="A183" s="5"/>
      <c r="B183" s="3"/>
      <c r="C183" s="7"/>
      <c r="D183" s="7"/>
      <c r="E183" s="3"/>
      <c r="F183" s="3"/>
      <c r="G183" s="15"/>
      <c r="L183" s="3"/>
      <c r="M183" s="3"/>
      <c r="N183" s="3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</row>
    <row r="184" spans="1:119" s="8" customFormat="1">
      <c r="A184" s="5"/>
      <c r="B184" s="3"/>
      <c r="C184" s="7"/>
      <c r="D184" s="7"/>
      <c r="E184" s="3"/>
      <c r="F184" s="3"/>
      <c r="G184" s="15"/>
      <c r="L184" s="3"/>
      <c r="M184" s="3"/>
      <c r="N184" s="3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</row>
    <row r="185" spans="1:119" s="8" customFormat="1">
      <c r="A185" s="5"/>
      <c r="B185" s="3"/>
      <c r="C185" s="7"/>
      <c r="D185" s="7"/>
      <c r="E185" s="3"/>
      <c r="F185" s="3"/>
      <c r="G185" s="15"/>
      <c r="L185" s="3"/>
      <c r="M185" s="3"/>
      <c r="N185" s="3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</row>
    <row r="186" spans="1:119" s="8" customFormat="1">
      <c r="A186" s="5"/>
      <c r="B186" s="3"/>
      <c r="C186" s="7"/>
      <c r="D186" s="7"/>
      <c r="E186" s="3"/>
      <c r="F186" s="3"/>
      <c r="G186" s="15"/>
      <c r="L186" s="3"/>
      <c r="M186" s="3"/>
      <c r="N186" s="3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</row>
    <row r="187" spans="1:119" s="8" customFormat="1">
      <c r="A187" s="5"/>
      <c r="B187" s="3"/>
      <c r="C187" s="7"/>
      <c r="D187" s="7"/>
      <c r="E187" s="3"/>
      <c r="F187" s="3"/>
      <c r="G187" s="15"/>
      <c r="L187" s="3"/>
      <c r="M187" s="3"/>
      <c r="N187" s="3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</row>
    <row r="188" spans="1:119" s="8" customFormat="1">
      <c r="A188" s="5"/>
      <c r="B188" s="3"/>
      <c r="C188" s="7"/>
      <c r="D188" s="7"/>
      <c r="E188" s="3"/>
      <c r="F188" s="3"/>
      <c r="G188" s="15"/>
      <c r="L188" s="3"/>
      <c r="M188" s="3"/>
      <c r="N188" s="3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</row>
    <row r="189" spans="1:119" s="8" customFormat="1">
      <c r="A189" s="5"/>
      <c r="B189" s="3"/>
      <c r="C189" s="7"/>
      <c r="D189" s="7"/>
      <c r="E189" s="3"/>
      <c r="F189" s="3"/>
      <c r="G189" s="15"/>
      <c r="L189" s="3"/>
      <c r="M189" s="3"/>
      <c r="N189" s="3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</row>
    <row r="190" spans="1:119" s="8" customFormat="1">
      <c r="A190" s="5"/>
      <c r="B190" s="3"/>
      <c r="C190" s="7"/>
      <c r="D190" s="7"/>
      <c r="E190" s="3"/>
      <c r="F190" s="3"/>
      <c r="G190" s="15"/>
      <c r="L190" s="3"/>
      <c r="M190" s="3"/>
      <c r="N190" s="3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</row>
    <row r="191" spans="1:119" s="8" customFormat="1">
      <c r="A191" s="5"/>
      <c r="B191" s="3"/>
      <c r="C191" s="7"/>
      <c r="D191" s="7"/>
      <c r="E191" s="3"/>
      <c r="F191" s="3"/>
      <c r="G191" s="15"/>
      <c r="L191" s="3"/>
      <c r="M191" s="3"/>
      <c r="N191" s="3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</row>
    <row r="192" spans="1:119" s="8" customFormat="1">
      <c r="A192" s="5"/>
      <c r="B192" s="3"/>
      <c r="C192" s="7"/>
      <c r="D192" s="7"/>
      <c r="E192" s="3"/>
      <c r="F192" s="3"/>
      <c r="G192" s="15"/>
      <c r="L192" s="3"/>
      <c r="M192" s="3"/>
      <c r="N192" s="3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</row>
    <row r="193" spans="1:119" s="8" customFormat="1">
      <c r="A193" s="5"/>
      <c r="B193" s="3"/>
      <c r="C193" s="7"/>
      <c r="D193" s="7"/>
      <c r="E193" s="3"/>
      <c r="F193" s="3"/>
      <c r="G193" s="15"/>
      <c r="L193" s="3"/>
      <c r="M193" s="3"/>
      <c r="N193" s="3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</row>
    <row r="194" spans="1:119" s="8" customFormat="1">
      <c r="A194" s="5"/>
      <c r="B194" s="3"/>
      <c r="C194" s="7"/>
      <c r="D194" s="7"/>
      <c r="E194" s="3"/>
      <c r="F194" s="3"/>
      <c r="G194" s="15"/>
      <c r="L194" s="3"/>
      <c r="M194" s="3"/>
      <c r="N194" s="3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</row>
    <row r="195" spans="1:119" s="8" customFormat="1">
      <c r="A195" s="5"/>
      <c r="B195" s="3"/>
      <c r="C195" s="7"/>
      <c r="D195" s="7"/>
      <c r="E195" s="3"/>
      <c r="F195" s="3"/>
      <c r="G195" s="15"/>
      <c r="L195" s="3"/>
      <c r="M195" s="3"/>
      <c r="N195" s="3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</row>
    <row r="196" spans="1:119" s="8" customFormat="1">
      <c r="A196" s="5"/>
      <c r="B196" s="3"/>
      <c r="C196" s="7"/>
      <c r="D196" s="7"/>
      <c r="E196" s="3"/>
      <c r="F196" s="3"/>
      <c r="G196" s="15"/>
      <c r="L196" s="3"/>
      <c r="M196" s="3"/>
      <c r="N196" s="3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</row>
    <row r="197" spans="1:119" s="8" customFormat="1">
      <c r="A197" s="5"/>
      <c r="B197" s="3"/>
      <c r="C197" s="7"/>
      <c r="D197" s="7"/>
      <c r="E197" s="3"/>
      <c r="F197" s="3"/>
      <c r="G197" s="15"/>
      <c r="L197" s="3"/>
      <c r="M197" s="3"/>
      <c r="N197" s="3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</row>
    <row r="198" spans="1:119" s="8" customFormat="1">
      <c r="A198" s="5"/>
      <c r="B198" s="3"/>
      <c r="C198" s="7"/>
      <c r="D198" s="7"/>
      <c r="E198" s="3"/>
      <c r="F198" s="3"/>
      <c r="G198" s="15"/>
      <c r="L198" s="3"/>
      <c r="M198" s="3"/>
      <c r="N198" s="3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</row>
    <row r="199" spans="1:119" s="8" customFormat="1">
      <c r="A199" s="5"/>
      <c r="B199" s="3"/>
      <c r="C199" s="7"/>
      <c r="D199" s="7"/>
      <c r="E199" s="3"/>
      <c r="F199" s="3"/>
      <c r="G199" s="15"/>
      <c r="L199" s="3"/>
      <c r="M199" s="3"/>
      <c r="N199" s="3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</row>
    <row r="200" spans="1:119" s="8" customFormat="1">
      <c r="A200" s="5"/>
      <c r="B200" s="3"/>
      <c r="C200" s="7"/>
      <c r="D200" s="7"/>
      <c r="E200" s="3"/>
      <c r="F200" s="3"/>
      <c r="G200" s="15"/>
      <c r="L200" s="3"/>
      <c r="M200" s="3"/>
      <c r="N200" s="3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</row>
    <row r="201" spans="1:119" s="8" customFormat="1">
      <c r="A201" s="5"/>
      <c r="B201" s="3"/>
      <c r="C201" s="7"/>
      <c r="D201" s="7"/>
      <c r="E201" s="3"/>
      <c r="F201" s="3"/>
      <c r="G201" s="15"/>
      <c r="L201" s="3"/>
      <c r="M201" s="3"/>
      <c r="N201" s="3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</row>
    <row r="202" spans="1:119" s="8" customFormat="1">
      <c r="A202" s="5"/>
      <c r="B202" s="3"/>
      <c r="C202" s="7"/>
      <c r="D202" s="7"/>
      <c r="E202" s="3"/>
      <c r="F202" s="3"/>
      <c r="G202" s="15"/>
      <c r="L202" s="3"/>
      <c r="M202" s="3"/>
      <c r="N202" s="3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</row>
    <row r="203" spans="1:119" s="8" customFormat="1">
      <c r="A203" s="5"/>
      <c r="B203" s="3"/>
      <c r="C203" s="7"/>
      <c r="D203" s="7"/>
      <c r="E203" s="3"/>
      <c r="F203" s="3"/>
      <c r="G203" s="15"/>
      <c r="L203" s="3"/>
      <c r="M203" s="3"/>
      <c r="N203" s="3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</row>
    <row r="204" spans="1:119" s="8" customFormat="1">
      <c r="A204" s="5"/>
      <c r="B204" s="3"/>
      <c r="C204" s="7"/>
      <c r="D204" s="7"/>
      <c r="E204" s="3"/>
      <c r="F204" s="3"/>
      <c r="G204" s="15"/>
      <c r="L204" s="3"/>
      <c r="M204" s="3"/>
      <c r="N204" s="3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</row>
    <row r="205" spans="1:119" s="8" customFormat="1">
      <c r="A205" s="5"/>
      <c r="B205" s="3"/>
      <c r="C205" s="7"/>
      <c r="D205" s="7"/>
      <c r="E205" s="3"/>
      <c r="F205" s="3"/>
      <c r="G205" s="15"/>
      <c r="L205" s="3"/>
      <c r="M205" s="3"/>
      <c r="N205" s="3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</row>
    <row r="206" spans="1:119" s="8" customFormat="1">
      <c r="A206" s="5"/>
      <c r="B206" s="3"/>
      <c r="C206" s="7"/>
      <c r="D206" s="7"/>
      <c r="E206" s="3"/>
      <c r="F206" s="3"/>
      <c r="G206" s="15"/>
      <c r="L206" s="3"/>
      <c r="M206" s="3"/>
      <c r="N206" s="3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</row>
    <row r="207" spans="1:119" s="8" customFormat="1">
      <c r="A207" s="5"/>
      <c r="B207" s="3"/>
      <c r="C207" s="7"/>
      <c r="D207" s="7"/>
      <c r="E207" s="3"/>
      <c r="F207" s="3"/>
      <c r="G207" s="15"/>
      <c r="L207" s="3"/>
      <c r="M207" s="3"/>
      <c r="N207" s="3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</row>
    <row r="208" spans="1:119" s="8" customFormat="1">
      <c r="A208" s="5"/>
      <c r="B208" s="3"/>
      <c r="C208" s="7"/>
      <c r="D208" s="7"/>
      <c r="E208" s="3"/>
      <c r="F208" s="3"/>
      <c r="G208" s="15"/>
      <c r="L208" s="3"/>
      <c r="M208" s="3"/>
      <c r="N208" s="3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</row>
    <row r="209" spans="1:119" s="8" customFormat="1">
      <c r="A209" s="5"/>
      <c r="B209" s="3"/>
      <c r="C209" s="7"/>
      <c r="D209" s="7"/>
      <c r="E209" s="3"/>
      <c r="F209" s="3"/>
      <c r="G209" s="15"/>
      <c r="L209" s="3"/>
      <c r="M209" s="3"/>
      <c r="N209" s="3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</row>
    <row r="210" spans="1:119" s="8" customFormat="1">
      <c r="A210" s="5"/>
      <c r="B210" s="3"/>
      <c r="C210" s="7"/>
      <c r="D210" s="7"/>
      <c r="E210" s="3"/>
      <c r="F210" s="3"/>
      <c r="G210" s="15"/>
      <c r="L210" s="3"/>
      <c r="M210" s="3"/>
      <c r="N210" s="3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</row>
    <row r="211" spans="1:119" s="8" customFormat="1">
      <c r="A211" s="5"/>
      <c r="B211" s="3"/>
      <c r="C211" s="7"/>
      <c r="D211" s="7"/>
      <c r="E211" s="3"/>
      <c r="F211" s="3"/>
      <c r="G211" s="15"/>
      <c r="L211" s="3"/>
      <c r="M211" s="3"/>
      <c r="N211" s="3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</row>
    <row r="212" spans="1:119" s="8" customFormat="1">
      <c r="A212" s="5"/>
      <c r="B212" s="3"/>
      <c r="C212" s="7"/>
      <c r="D212" s="7"/>
      <c r="E212" s="3"/>
      <c r="F212" s="3"/>
      <c r="G212" s="15"/>
      <c r="L212" s="3"/>
      <c r="M212" s="3"/>
      <c r="N212" s="3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</row>
    <row r="213" spans="1:119" s="8" customFormat="1">
      <c r="A213" s="5"/>
      <c r="B213" s="3"/>
      <c r="C213" s="7"/>
      <c r="D213" s="7"/>
      <c r="E213" s="3"/>
      <c r="F213" s="3"/>
      <c r="G213" s="15"/>
      <c r="L213" s="3"/>
      <c r="M213" s="3"/>
      <c r="N213" s="3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</row>
    <row r="214" spans="1:119" s="8" customFormat="1">
      <c r="A214" s="5"/>
      <c r="B214" s="3"/>
      <c r="C214" s="7"/>
      <c r="D214" s="7"/>
      <c r="E214" s="3"/>
      <c r="F214" s="3"/>
      <c r="G214" s="15"/>
      <c r="L214" s="3"/>
      <c r="M214" s="3"/>
      <c r="N214" s="3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</row>
    <row r="215" spans="1:119" s="8" customFormat="1">
      <c r="A215" s="5"/>
      <c r="B215" s="3"/>
      <c r="C215" s="7"/>
      <c r="D215" s="7"/>
      <c r="E215" s="3"/>
      <c r="F215" s="3"/>
      <c r="G215" s="15"/>
      <c r="L215" s="3"/>
      <c r="M215" s="3"/>
      <c r="N215" s="3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</row>
    <row r="216" spans="1:119" s="8" customFormat="1">
      <c r="A216" s="5"/>
      <c r="B216" s="3"/>
      <c r="C216" s="7"/>
      <c r="D216" s="7"/>
      <c r="E216" s="3"/>
      <c r="F216" s="3"/>
      <c r="G216" s="15"/>
      <c r="L216" s="3"/>
      <c r="M216" s="3"/>
      <c r="N216" s="3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</row>
    <row r="217" spans="1:119" s="8" customFormat="1">
      <c r="A217" s="5"/>
      <c r="B217" s="3"/>
      <c r="C217" s="7"/>
      <c r="D217" s="7"/>
      <c r="E217" s="3"/>
      <c r="F217" s="3"/>
      <c r="G217" s="15"/>
      <c r="L217" s="3"/>
      <c r="M217" s="3"/>
      <c r="N217" s="3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</row>
    <row r="218" spans="1:119" s="8" customFormat="1">
      <c r="A218" s="5"/>
      <c r="B218" s="3"/>
      <c r="C218" s="7"/>
      <c r="D218" s="7"/>
      <c r="E218" s="3"/>
      <c r="F218" s="3"/>
      <c r="G218" s="15"/>
      <c r="L218" s="3"/>
      <c r="M218" s="3"/>
      <c r="N218" s="3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</row>
    <row r="219" spans="1:119" s="8" customFormat="1">
      <c r="A219" s="5"/>
      <c r="B219" s="3"/>
      <c r="C219" s="7"/>
      <c r="D219" s="7"/>
      <c r="E219" s="3"/>
      <c r="F219" s="3"/>
      <c r="G219" s="15"/>
      <c r="L219" s="3"/>
      <c r="M219" s="3"/>
      <c r="N219" s="3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</row>
    <row r="220" spans="1:119" s="8" customFormat="1">
      <c r="A220" s="5"/>
      <c r="B220" s="3"/>
      <c r="C220" s="7"/>
      <c r="D220" s="7"/>
      <c r="E220" s="3"/>
      <c r="F220" s="3"/>
      <c r="G220" s="15"/>
      <c r="L220" s="3"/>
      <c r="M220" s="3"/>
      <c r="N220" s="3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</row>
    <row r="221" spans="1:119" s="8" customFormat="1">
      <c r="A221" s="5"/>
      <c r="B221" s="3"/>
      <c r="C221" s="7"/>
      <c r="D221" s="7"/>
      <c r="E221" s="3"/>
      <c r="F221" s="3"/>
      <c r="G221" s="15"/>
      <c r="L221" s="3"/>
      <c r="M221" s="3"/>
      <c r="N221" s="3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</row>
    <row r="222" spans="1:119" s="8" customFormat="1">
      <c r="A222" s="5"/>
      <c r="B222" s="3"/>
      <c r="C222" s="7"/>
      <c r="D222" s="7"/>
      <c r="E222" s="3"/>
      <c r="F222" s="3"/>
      <c r="G222" s="15"/>
      <c r="L222" s="3"/>
      <c r="M222" s="3"/>
      <c r="N222" s="3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</row>
    <row r="223" spans="1:119" s="8" customFormat="1">
      <c r="A223" s="5"/>
      <c r="B223" s="3"/>
      <c r="C223" s="7"/>
      <c r="D223" s="7"/>
      <c r="E223" s="3"/>
      <c r="F223" s="3"/>
      <c r="G223" s="15"/>
      <c r="L223" s="3"/>
      <c r="M223" s="3"/>
      <c r="N223" s="3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</row>
    <row r="224" spans="1:119" s="8" customFormat="1">
      <c r="A224" s="5"/>
      <c r="B224" s="3"/>
      <c r="C224" s="7"/>
      <c r="D224" s="7"/>
      <c r="E224" s="3"/>
      <c r="F224" s="3"/>
      <c r="G224" s="15"/>
      <c r="L224" s="3"/>
      <c r="M224" s="3"/>
      <c r="N224" s="3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</row>
    <row r="225" spans="1:119" s="8" customFormat="1">
      <c r="A225" s="5"/>
      <c r="B225" s="3"/>
      <c r="C225" s="7"/>
      <c r="D225" s="7"/>
      <c r="E225" s="3"/>
      <c r="F225" s="3"/>
      <c r="G225" s="15"/>
      <c r="L225" s="3"/>
      <c r="M225" s="3"/>
      <c r="N225" s="3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</row>
    <row r="226" spans="1:119" s="8" customFormat="1">
      <c r="A226" s="5"/>
      <c r="B226" s="3"/>
      <c r="C226" s="7"/>
      <c r="D226" s="7"/>
      <c r="E226" s="3"/>
      <c r="F226" s="3"/>
      <c r="G226" s="15"/>
      <c r="L226" s="3"/>
      <c r="M226" s="3"/>
      <c r="N226" s="3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</row>
    <row r="227" spans="1:119" s="8" customFormat="1">
      <c r="A227" s="5"/>
      <c r="B227" s="3"/>
      <c r="C227" s="7"/>
      <c r="D227" s="7"/>
      <c r="E227" s="3"/>
      <c r="F227" s="3"/>
      <c r="G227" s="15"/>
      <c r="L227" s="3"/>
      <c r="M227" s="3"/>
      <c r="N227" s="3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</row>
    <row r="228" spans="1:119" s="8" customFormat="1">
      <c r="A228" s="5"/>
      <c r="B228" s="3"/>
      <c r="C228" s="7"/>
      <c r="D228" s="7"/>
      <c r="E228" s="3"/>
      <c r="F228" s="3"/>
      <c r="G228" s="15"/>
      <c r="L228" s="3"/>
      <c r="M228" s="3"/>
      <c r="N228" s="3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</row>
    <row r="229" spans="1:119" s="8" customFormat="1">
      <c r="A229" s="5"/>
      <c r="B229" s="3"/>
      <c r="C229" s="7"/>
      <c r="D229" s="7"/>
      <c r="E229" s="3"/>
      <c r="F229" s="3"/>
      <c r="G229" s="15"/>
      <c r="L229" s="3"/>
      <c r="M229" s="3"/>
      <c r="N229" s="3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</row>
    <row r="230" spans="1:119" s="8" customFormat="1">
      <c r="A230" s="5"/>
      <c r="B230" s="3"/>
      <c r="C230" s="7"/>
      <c r="D230" s="7"/>
      <c r="E230" s="3"/>
      <c r="F230" s="3"/>
      <c r="G230" s="15"/>
      <c r="L230" s="3"/>
      <c r="M230" s="3"/>
      <c r="N230" s="3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</row>
    <row r="231" spans="1:119" s="8" customFormat="1">
      <c r="A231" s="5"/>
      <c r="B231" s="3"/>
      <c r="C231" s="7"/>
      <c r="D231" s="7"/>
      <c r="E231" s="3"/>
      <c r="F231" s="3"/>
      <c r="G231" s="15"/>
      <c r="L231" s="3"/>
      <c r="M231" s="3"/>
      <c r="N231" s="3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</row>
    <row r="232" spans="1:119" s="8" customFormat="1">
      <c r="A232" s="5"/>
      <c r="B232" s="3"/>
      <c r="C232" s="7"/>
      <c r="D232" s="7"/>
      <c r="E232" s="3"/>
      <c r="F232" s="3"/>
      <c r="G232" s="15"/>
      <c r="L232" s="3"/>
      <c r="M232" s="3"/>
      <c r="N232" s="3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</row>
    <row r="233" spans="1:119" s="8" customFormat="1">
      <c r="A233" s="5"/>
      <c r="B233" s="3"/>
      <c r="C233" s="7"/>
      <c r="D233" s="7"/>
      <c r="E233" s="3"/>
      <c r="F233" s="3"/>
      <c r="G233" s="15"/>
      <c r="L233" s="3"/>
      <c r="M233" s="3"/>
      <c r="N233" s="3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</row>
    <row r="234" spans="1:119" s="8" customFormat="1">
      <c r="A234" s="5"/>
      <c r="B234" s="3"/>
      <c r="C234" s="7"/>
      <c r="D234" s="7"/>
      <c r="E234" s="3"/>
      <c r="F234" s="3"/>
      <c r="G234" s="15"/>
      <c r="L234" s="3"/>
      <c r="M234" s="3"/>
      <c r="N234" s="3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</row>
    <row r="235" spans="1:119" s="8" customFormat="1">
      <c r="A235" s="5"/>
      <c r="B235" s="3"/>
      <c r="C235" s="7"/>
      <c r="D235" s="7"/>
      <c r="E235" s="3"/>
      <c r="F235" s="3"/>
      <c r="G235" s="15"/>
      <c r="L235" s="3"/>
      <c r="M235" s="3"/>
      <c r="N235" s="3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</row>
    <row r="236" spans="1:119" s="8" customFormat="1">
      <c r="A236" s="5"/>
      <c r="B236" s="3"/>
      <c r="C236" s="7"/>
      <c r="D236" s="7"/>
      <c r="E236" s="3"/>
      <c r="F236" s="3"/>
      <c r="G236" s="15"/>
      <c r="L236" s="3"/>
      <c r="M236" s="3"/>
      <c r="N236" s="3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</row>
    <row r="237" spans="1:119" s="8" customFormat="1">
      <c r="A237" s="5"/>
      <c r="B237" s="3"/>
      <c r="C237" s="7"/>
      <c r="D237" s="7"/>
      <c r="E237" s="3"/>
      <c r="F237" s="3"/>
      <c r="G237" s="15"/>
      <c r="L237" s="3"/>
      <c r="M237" s="3"/>
      <c r="N237" s="3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</row>
    <row r="238" spans="1:119" s="8" customFormat="1">
      <c r="A238" s="5"/>
      <c r="B238" s="3"/>
      <c r="C238" s="7"/>
      <c r="D238" s="7"/>
      <c r="E238" s="3"/>
      <c r="F238" s="3"/>
      <c r="G238" s="15"/>
      <c r="L238" s="3"/>
      <c r="M238" s="3"/>
      <c r="N238" s="3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</row>
    <row r="239" spans="1:119" s="8" customFormat="1">
      <c r="A239" s="5"/>
      <c r="B239" s="3"/>
      <c r="C239" s="7"/>
      <c r="D239" s="7"/>
      <c r="E239" s="3"/>
      <c r="F239" s="3"/>
      <c r="G239" s="15"/>
      <c r="L239" s="3"/>
      <c r="M239" s="3"/>
      <c r="N239" s="3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</row>
    <row r="240" spans="1:119" s="8" customFormat="1">
      <c r="A240" s="5"/>
      <c r="B240" s="3"/>
      <c r="C240" s="7"/>
      <c r="D240" s="7"/>
      <c r="E240" s="3"/>
      <c r="F240" s="3"/>
      <c r="G240" s="15"/>
      <c r="L240" s="3"/>
      <c r="M240" s="3"/>
      <c r="N240" s="3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</row>
    <row r="241" spans="1:119" s="8" customFormat="1">
      <c r="A241" s="5"/>
      <c r="B241" s="3"/>
      <c r="C241" s="7"/>
      <c r="D241" s="7"/>
      <c r="E241" s="3"/>
      <c r="F241" s="3"/>
      <c r="G241" s="15"/>
      <c r="L241" s="3"/>
      <c r="M241" s="3"/>
      <c r="N241" s="3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</row>
    <row r="242" spans="1:119" s="8" customFormat="1">
      <c r="A242" s="5"/>
      <c r="B242" s="3"/>
      <c r="C242" s="7"/>
      <c r="D242" s="7"/>
      <c r="E242" s="3"/>
      <c r="F242" s="3"/>
      <c r="G242" s="15"/>
      <c r="L242" s="3"/>
      <c r="M242" s="3"/>
      <c r="N242" s="3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</row>
    <row r="243" spans="1:119" s="8" customFormat="1">
      <c r="A243" s="5"/>
      <c r="B243" s="3"/>
      <c r="C243" s="7"/>
      <c r="D243" s="7"/>
      <c r="E243" s="3"/>
      <c r="F243" s="3"/>
      <c r="G243" s="15"/>
      <c r="L243" s="3"/>
      <c r="M243" s="3"/>
      <c r="N243" s="3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</row>
    <row r="244" spans="1:119" s="8" customFormat="1">
      <c r="A244" s="5"/>
      <c r="B244" s="3"/>
      <c r="C244" s="7"/>
      <c r="D244" s="7"/>
      <c r="E244" s="3"/>
      <c r="F244" s="3"/>
      <c r="G244" s="15"/>
      <c r="L244" s="3"/>
      <c r="M244" s="3"/>
      <c r="N244" s="3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</row>
    <row r="245" spans="1:119" s="8" customFormat="1">
      <c r="A245" s="5"/>
      <c r="B245" s="3"/>
      <c r="C245" s="7"/>
      <c r="D245" s="7"/>
      <c r="E245" s="3"/>
      <c r="F245" s="3"/>
      <c r="G245" s="15"/>
      <c r="L245" s="3"/>
      <c r="M245" s="3"/>
      <c r="N245" s="3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</row>
    <row r="246" spans="1:119" s="8" customFormat="1">
      <c r="A246" s="5"/>
      <c r="B246" s="3"/>
      <c r="C246" s="7"/>
      <c r="D246" s="7"/>
      <c r="E246" s="3"/>
      <c r="F246" s="3"/>
      <c r="G246" s="15"/>
      <c r="L246" s="3"/>
      <c r="M246" s="3"/>
      <c r="N246" s="3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</row>
    <row r="247" spans="1:119" s="8" customFormat="1">
      <c r="A247" s="5"/>
      <c r="B247" s="3"/>
      <c r="C247" s="7"/>
      <c r="D247" s="7"/>
      <c r="E247" s="3"/>
      <c r="F247" s="3"/>
      <c r="G247" s="15"/>
      <c r="L247" s="3"/>
      <c r="M247" s="3"/>
      <c r="N247" s="3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</row>
    <row r="248" spans="1:119" s="8" customFormat="1">
      <c r="A248" s="5"/>
      <c r="B248" s="3"/>
      <c r="C248" s="7"/>
      <c r="D248" s="7"/>
      <c r="E248" s="3"/>
      <c r="F248" s="3"/>
      <c r="G248" s="15"/>
      <c r="L248" s="3"/>
      <c r="M248" s="3"/>
      <c r="N248" s="3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</row>
    <row r="249" spans="1:119" s="8" customFormat="1">
      <c r="A249" s="5"/>
      <c r="B249" s="3"/>
      <c r="C249" s="7"/>
      <c r="D249" s="7"/>
      <c r="E249" s="3"/>
      <c r="F249" s="3"/>
      <c r="G249" s="15"/>
      <c r="L249" s="3"/>
      <c r="M249" s="3"/>
      <c r="N249" s="3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</row>
    <row r="250" spans="1:119" s="8" customFormat="1">
      <c r="A250" s="5"/>
      <c r="B250" s="3"/>
      <c r="C250" s="7"/>
      <c r="D250" s="7"/>
      <c r="E250" s="3"/>
      <c r="F250" s="3"/>
      <c r="G250" s="15"/>
      <c r="L250" s="3"/>
      <c r="M250" s="3"/>
      <c r="N250" s="3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</row>
    <row r="251" spans="1:119" s="8" customFormat="1">
      <c r="A251" s="5"/>
      <c r="B251" s="3"/>
      <c r="C251" s="7"/>
      <c r="D251" s="7"/>
      <c r="E251" s="3"/>
      <c r="F251" s="3"/>
      <c r="G251" s="15"/>
      <c r="L251" s="3"/>
      <c r="M251" s="3"/>
      <c r="N251" s="3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</row>
    <row r="252" spans="1:119" s="8" customFormat="1">
      <c r="A252" s="5"/>
      <c r="B252" s="3"/>
      <c r="C252" s="7"/>
      <c r="D252" s="7"/>
      <c r="E252" s="3"/>
      <c r="F252" s="3"/>
      <c r="G252" s="15"/>
      <c r="L252" s="3"/>
      <c r="M252" s="3"/>
      <c r="N252" s="3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</row>
    <row r="253" spans="1:119" s="8" customFormat="1">
      <c r="A253" s="5"/>
      <c r="B253" s="3"/>
      <c r="C253" s="7"/>
      <c r="D253" s="7"/>
      <c r="E253" s="3"/>
      <c r="F253" s="3"/>
      <c r="G253" s="15"/>
      <c r="L253" s="3"/>
      <c r="M253" s="3"/>
      <c r="N253" s="3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</row>
    <row r="254" spans="1:119" s="8" customFormat="1">
      <c r="A254" s="5"/>
      <c r="B254" s="3"/>
      <c r="C254" s="7"/>
      <c r="D254" s="7"/>
      <c r="E254" s="3"/>
      <c r="F254" s="3"/>
      <c r="G254" s="15"/>
      <c r="L254" s="3"/>
      <c r="M254" s="3"/>
      <c r="N254" s="3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</row>
    <row r="255" spans="1:119" s="8" customFormat="1">
      <c r="A255" s="5"/>
      <c r="B255" s="3"/>
      <c r="C255" s="7"/>
      <c r="D255" s="7"/>
      <c r="E255" s="3"/>
      <c r="F255" s="3"/>
      <c r="G255" s="15"/>
      <c r="L255" s="3"/>
      <c r="M255" s="3"/>
      <c r="N255" s="3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</row>
    <row r="256" spans="1:119" s="8" customFormat="1">
      <c r="A256" s="5"/>
      <c r="B256" s="3"/>
      <c r="C256" s="7"/>
      <c r="D256" s="7"/>
      <c r="E256" s="3"/>
      <c r="F256" s="3"/>
      <c r="G256" s="15"/>
      <c r="L256" s="3"/>
      <c r="M256" s="3"/>
      <c r="N256" s="3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</row>
    <row r="257" spans="1:119" s="8" customFormat="1">
      <c r="A257" s="5"/>
      <c r="B257" s="3"/>
      <c r="C257" s="7"/>
      <c r="D257" s="7"/>
      <c r="E257" s="3"/>
      <c r="F257" s="3"/>
      <c r="G257" s="15"/>
      <c r="L257" s="3"/>
      <c r="M257" s="3"/>
      <c r="N257" s="3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</row>
    <row r="258" spans="1:119" s="8" customFormat="1">
      <c r="A258" s="5"/>
      <c r="B258" s="3"/>
      <c r="C258" s="7"/>
      <c r="D258" s="7"/>
      <c r="E258" s="3"/>
      <c r="F258" s="3"/>
      <c r="G258" s="15"/>
      <c r="L258" s="3"/>
      <c r="M258" s="3"/>
      <c r="N258" s="3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</row>
    <row r="259" spans="1:119" s="8" customFormat="1">
      <c r="A259" s="5"/>
      <c r="B259" s="3"/>
      <c r="C259" s="7"/>
      <c r="D259" s="7"/>
      <c r="E259" s="3"/>
      <c r="F259" s="3"/>
      <c r="G259" s="15"/>
      <c r="L259" s="3"/>
      <c r="M259" s="3"/>
      <c r="N259" s="3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</row>
    <row r="260" spans="1:119" s="8" customFormat="1">
      <c r="A260" s="5"/>
      <c r="B260" s="3"/>
      <c r="C260" s="7"/>
      <c r="D260" s="7"/>
      <c r="E260" s="3"/>
      <c r="F260" s="3"/>
      <c r="G260" s="15"/>
      <c r="L260" s="3"/>
      <c r="M260" s="3"/>
      <c r="N260" s="3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</row>
    <row r="261" spans="1:119" s="8" customFormat="1">
      <c r="A261" s="5"/>
      <c r="B261" s="3"/>
      <c r="C261" s="7"/>
      <c r="D261" s="7"/>
      <c r="E261" s="3"/>
      <c r="F261" s="3"/>
      <c r="G261" s="15"/>
      <c r="L261" s="3"/>
      <c r="M261" s="3"/>
      <c r="N261" s="3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</row>
    <row r="262" spans="1:119" s="8" customFormat="1">
      <c r="A262" s="5"/>
      <c r="B262" s="3"/>
      <c r="C262" s="7"/>
      <c r="D262" s="7"/>
      <c r="E262" s="3"/>
      <c r="F262" s="3"/>
      <c r="G262" s="15"/>
      <c r="L262" s="3"/>
      <c r="M262" s="3"/>
      <c r="N262" s="3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</row>
    <row r="263" spans="1:119" s="8" customFormat="1">
      <c r="A263" s="5"/>
      <c r="B263" s="3"/>
      <c r="C263" s="7"/>
      <c r="D263" s="7"/>
      <c r="E263" s="3"/>
      <c r="F263" s="3"/>
      <c r="G263" s="15"/>
      <c r="L263" s="3"/>
      <c r="M263" s="3"/>
      <c r="N263" s="3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</row>
    <row r="264" spans="1:119" s="8" customFormat="1">
      <c r="A264" s="5"/>
      <c r="B264" s="3"/>
      <c r="C264" s="7"/>
      <c r="D264" s="7"/>
      <c r="E264" s="3"/>
      <c r="F264" s="3"/>
      <c r="G264" s="15"/>
      <c r="L264" s="3"/>
      <c r="M264" s="3"/>
      <c r="N264" s="3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</row>
    <row r="265" spans="1:119" s="8" customFormat="1">
      <c r="A265" s="5"/>
      <c r="B265" s="3"/>
      <c r="C265" s="7"/>
      <c r="D265" s="7"/>
      <c r="E265" s="3"/>
      <c r="F265" s="3"/>
      <c r="G265" s="15"/>
      <c r="L265" s="3"/>
      <c r="M265" s="3"/>
      <c r="N265" s="3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</row>
    <row r="266" spans="1:119" s="8" customFormat="1">
      <c r="A266" s="5"/>
      <c r="B266" s="3"/>
      <c r="C266" s="7"/>
      <c r="D266" s="7"/>
      <c r="E266" s="3"/>
      <c r="F266" s="3"/>
      <c r="G266" s="15"/>
      <c r="L266" s="3"/>
      <c r="M266" s="3"/>
      <c r="N266" s="3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</row>
    <row r="267" spans="1:119" s="8" customFormat="1">
      <c r="A267" s="5"/>
      <c r="B267" s="3"/>
      <c r="C267" s="7"/>
      <c r="D267" s="7"/>
      <c r="E267" s="3"/>
      <c r="F267" s="3"/>
      <c r="G267" s="15"/>
      <c r="L267" s="3"/>
      <c r="M267" s="3"/>
      <c r="N267" s="3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</row>
    <row r="268" spans="1:119" s="8" customFormat="1">
      <c r="A268" s="5"/>
      <c r="B268" s="3"/>
      <c r="C268" s="7"/>
      <c r="D268" s="7"/>
      <c r="E268" s="3"/>
      <c r="F268" s="3"/>
      <c r="G268" s="15"/>
      <c r="L268" s="3"/>
      <c r="M268" s="3"/>
      <c r="N268" s="3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</row>
    <row r="269" spans="1:119" s="8" customFormat="1">
      <c r="A269" s="5"/>
      <c r="B269" s="3"/>
      <c r="C269" s="7"/>
      <c r="D269" s="7"/>
      <c r="E269" s="3"/>
      <c r="F269" s="3"/>
      <c r="G269" s="15"/>
      <c r="L269" s="3"/>
      <c r="M269" s="3"/>
      <c r="N269" s="3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</row>
    <row r="270" spans="1:119" s="8" customFormat="1">
      <c r="A270" s="5"/>
      <c r="B270" s="3"/>
      <c r="C270" s="7"/>
      <c r="D270" s="7"/>
      <c r="E270" s="3"/>
      <c r="F270" s="3"/>
      <c r="G270" s="15"/>
      <c r="L270" s="3"/>
      <c r="M270" s="3"/>
      <c r="N270" s="3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</row>
    <row r="271" spans="1:119" s="8" customFormat="1">
      <c r="A271" s="5"/>
      <c r="B271" s="3"/>
      <c r="C271" s="7"/>
      <c r="D271" s="7"/>
      <c r="E271" s="3"/>
      <c r="F271" s="3"/>
      <c r="G271" s="15"/>
      <c r="L271" s="3"/>
      <c r="M271" s="3"/>
      <c r="N271" s="3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</row>
    <row r="272" spans="1:119" s="8" customFormat="1">
      <c r="A272" s="5"/>
      <c r="B272" s="3"/>
      <c r="C272" s="7"/>
      <c r="D272" s="7"/>
      <c r="E272" s="3"/>
      <c r="F272" s="3"/>
      <c r="G272" s="15"/>
      <c r="L272" s="3"/>
      <c r="M272" s="3"/>
      <c r="N272" s="3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</row>
    <row r="273" spans="1:119" s="8" customFormat="1">
      <c r="A273" s="5"/>
      <c r="B273" s="3"/>
      <c r="C273" s="7"/>
      <c r="D273" s="7"/>
      <c r="E273" s="3"/>
      <c r="F273" s="3"/>
      <c r="G273" s="15"/>
      <c r="L273" s="3"/>
      <c r="M273" s="3"/>
      <c r="N273" s="3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</row>
    <row r="274" spans="1:119" s="8" customFormat="1">
      <c r="A274" s="5"/>
      <c r="B274" s="3"/>
      <c r="C274" s="7"/>
      <c r="D274" s="7"/>
      <c r="E274" s="3"/>
      <c r="F274" s="3"/>
      <c r="G274" s="15"/>
      <c r="L274" s="3"/>
      <c r="M274" s="3"/>
      <c r="N274" s="3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</row>
    <row r="275" spans="1:119" s="8" customFormat="1">
      <c r="A275" s="5"/>
      <c r="B275" s="3"/>
      <c r="C275" s="7"/>
      <c r="D275" s="7"/>
      <c r="E275" s="3"/>
      <c r="F275" s="3"/>
      <c r="G275" s="15"/>
      <c r="L275" s="3"/>
      <c r="M275" s="3"/>
      <c r="N275" s="3"/>
      <c r="O275" s="5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</row>
    <row r="276" spans="1:119" s="8" customFormat="1">
      <c r="A276" s="5"/>
      <c r="B276" s="3"/>
      <c r="C276" s="7"/>
      <c r="D276" s="7"/>
      <c r="E276" s="3"/>
      <c r="F276" s="3"/>
      <c r="G276" s="15"/>
      <c r="L276" s="3"/>
      <c r="M276" s="3"/>
      <c r="N276" s="3"/>
      <c r="O276" s="5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</row>
    <row r="277" spans="1:119" s="8" customFormat="1">
      <c r="A277" s="5"/>
      <c r="B277" s="3"/>
      <c r="C277" s="7"/>
      <c r="D277" s="7"/>
      <c r="E277" s="3"/>
      <c r="F277" s="3"/>
      <c r="G277" s="15"/>
      <c r="L277" s="3"/>
      <c r="M277" s="3"/>
      <c r="N277" s="3"/>
      <c r="O277" s="5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</row>
    <row r="278" spans="1:119" s="8" customFormat="1">
      <c r="A278" s="5"/>
      <c r="B278" s="3"/>
      <c r="C278" s="7"/>
      <c r="D278" s="7"/>
      <c r="E278" s="3"/>
      <c r="F278" s="3"/>
      <c r="G278" s="15"/>
      <c r="L278" s="3"/>
      <c r="M278" s="3"/>
      <c r="N278" s="3"/>
      <c r="O278" s="5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</row>
    <row r="279" spans="1:119" s="8" customFormat="1">
      <c r="A279" s="5"/>
      <c r="B279" s="3"/>
      <c r="C279" s="7"/>
      <c r="D279" s="7"/>
      <c r="E279" s="3"/>
      <c r="F279" s="3"/>
      <c r="G279" s="15"/>
      <c r="L279" s="3"/>
      <c r="M279" s="3"/>
      <c r="N279" s="3"/>
      <c r="O279" s="5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</row>
    <row r="280" spans="1:119" s="8" customFormat="1">
      <c r="A280" s="5"/>
      <c r="B280" s="3"/>
      <c r="C280" s="7"/>
      <c r="D280" s="7"/>
      <c r="E280" s="3"/>
      <c r="F280" s="3"/>
      <c r="G280" s="15"/>
      <c r="L280" s="3"/>
      <c r="M280" s="3"/>
      <c r="N280" s="3"/>
      <c r="O280" s="5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</row>
    <row r="281" spans="1:119" s="8" customFormat="1">
      <c r="A281" s="5"/>
      <c r="B281" s="3"/>
      <c r="C281" s="7"/>
      <c r="D281" s="7"/>
      <c r="E281" s="3"/>
      <c r="F281" s="3"/>
      <c r="G281" s="15"/>
      <c r="L281" s="3"/>
      <c r="M281" s="3"/>
      <c r="N281" s="3"/>
      <c r="O281" s="5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</row>
    <row r="282" spans="1:119" s="8" customFormat="1">
      <c r="A282" s="5"/>
      <c r="B282" s="3"/>
      <c r="C282" s="7"/>
      <c r="D282" s="7"/>
      <c r="E282" s="3"/>
      <c r="F282" s="3"/>
      <c r="G282" s="15"/>
      <c r="L282" s="3"/>
      <c r="M282" s="3"/>
      <c r="N282" s="3"/>
      <c r="O282" s="5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</row>
    <row r="283" spans="1:119" s="8" customFormat="1">
      <c r="A283" s="5"/>
      <c r="B283" s="3"/>
      <c r="C283" s="7"/>
      <c r="D283" s="7"/>
      <c r="E283" s="3"/>
      <c r="F283" s="3"/>
      <c r="G283" s="15"/>
      <c r="L283" s="3"/>
      <c r="M283" s="3"/>
      <c r="N283" s="3"/>
      <c r="O283" s="5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</row>
    <row r="284" spans="1:119" s="8" customFormat="1">
      <c r="A284" s="5"/>
      <c r="B284" s="3"/>
      <c r="C284" s="7"/>
      <c r="D284" s="7"/>
      <c r="E284" s="3"/>
      <c r="F284" s="3"/>
      <c r="G284" s="15"/>
      <c r="L284" s="3"/>
      <c r="M284" s="3"/>
      <c r="N284" s="3"/>
      <c r="O284" s="5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</row>
    <row r="285" spans="1:119" s="8" customFormat="1">
      <c r="A285" s="5"/>
      <c r="B285" s="3"/>
      <c r="C285" s="7"/>
      <c r="D285" s="7"/>
      <c r="E285" s="3"/>
      <c r="F285" s="3"/>
      <c r="G285" s="15"/>
      <c r="L285" s="3"/>
      <c r="M285" s="3"/>
      <c r="N285" s="3"/>
      <c r="O285" s="5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</row>
    <row r="286" spans="1:119" s="8" customFormat="1">
      <c r="A286" s="5"/>
      <c r="B286" s="3"/>
      <c r="C286" s="7"/>
      <c r="D286" s="7"/>
      <c r="E286" s="3"/>
      <c r="F286" s="3"/>
      <c r="G286" s="15"/>
      <c r="L286" s="3"/>
      <c r="M286" s="3"/>
      <c r="N286" s="3"/>
      <c r="O286" s="5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</row>
    <row r="287" spans="1:119" s="8" customFormat="1">
      <c r="A287" s="5"/>
      <c r="B287" s="3"/>
      <c r="C287" s="7"/>
      <c r="D287" s="7"/>
      <c r="E287" s="3"/>
      <c r="F287" s="3"/>
      <c r="G287" s="15"/>
      <c r="L287" s="3"/>
      <c r="M287" s="3"/>
      <c r="N287" s="3"/>
      <c r="O287" s="5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</row>
    <row r="288" spans="1:119" s="8" customFormat="1">
      <c r="A288" s="5"/>
      <c r="B288" s="3"/>
      <c r="C288" s="7"/>
      <c r="D288" s="7"/>
      <c r="E288" s="3"/>
      <c r="F288" s="3"/>
      <c r="G288" s="15"/>
      <c r="L288" s="3"/>
      <c r="M288" s="3"/>
      <c r="N288" s="3"/>
      <c r="O288" s="5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</row>
  </sheetData>
  <sheetProtection password="D9E4" sheet="1" objects="1" scenarios="1"/>
  <mergeCells count="75">
    <mergeCell ref="C60:C61"/>
    <mergeCell ref="I60:J60"/>
    <mergeCell ref="I61:J61"/>
    <mergeCell ref="I64:J64"/>
    <mergeCell ref="C54:C55"/>
    <mergeCell ref="I54:J54"/>
    <mergeCell ref="B55:B56"/>
    <mergeCell ref="I55:J55"/>
    <mergeCell ref="C57:C58"/>
    <mergeCell ref="I57:J57"/>
    <mergeCell ref="B58:B59"/>
    <mergeCell ref="I58:J58"/>
    <mergeCell ref="B52:B53"/>
    <mergeCell ref="I52:J52"/>
    <mergeCell ref="V43:V44"/>
    <mergeCell ref="C44:C45"/>
    <mergeCell ref="I44:J44"/>
    <mergeCell ref="I45:J45"/>
    <mergeCell ref="C47:C48"/>
    <mergeCell ref="I47:J47"/>
    <mergeCell ref="I48:J48"/>
    <mergeCell ref="N43:N44"/>
    <mergeCell ref="L50:L51"/>
    <mergeCell ref="M50:M51"/>
    <mergeCell ref="N50:N51"/>
    <mergeCell ref="C51:C52"/>
    <mergeCell ref="I51:J51"/>
    <mergeCell ref="C40:C41"/>
    <mergeCell ref="I40:J40"/>
    <mergeCell ref="I41:J41"/>
    <mergeCell ref="L43:L44"/>
    <mergeCell ref="M43:M44"/>
    <mergeCell ref="M36:M37"/>
    <mergeCell ref="N36:N37"/>
    <mergeCell ref="V36:V37"/>
    <mergeCell ref="C37:C38"/>
    <mergeCell ref="I37:J37"/>
    <mergeCell ref="I38:J38"/>
    <mergeCell ref="L36:L37"/>
    <mergeCell ref="B31:B32"/>
    <mergeCell ref="I31:J31"/>
    <mergeCell ref="C33:C34"/>
    <mergeCell ref="I33:J33"/>
    <mergeCell ref="I34:J34"/>
    <mergeCell ref="L29:L30"/>
    <mergeCell ref="M29:M30"/>
    <mergeCell ref="N29:N30"/>
    <mergeCell ref="V29:V30"/>
    <mergeCell ref="C30:C31"/>
    <mergeCell ref="I30:J30"/>
    <mergeCell ref="I28:J28"/>
    <mergeCell ref="B16:J16"/>
    <mergeCell ref="I17:J17"/>
    <mergeCell ref="E19:G19"/>
    <mergeCell ref="I19:J19"/>
    <mergeCell ref="B20:J20"/>
    <mergeCell ref="E22:G22"/>
    <mergeCell ref="I22:J22"/>
    <mergeCell ref="E24:G24"/>
    <mergeCell ref="I24:J24"/>
    <mergeCell ref="B25:J25"/>
    <mergeCell ref="A27:B27"/>
    <mergeCell ref="I27:J27"/>
    <mergeCell ref="B15:J15"/>
    <mergeCell ref="A1:K2"/>
    <mergeCell ref="A5:K5"/>
    <mergeCell ref="A6:K6"/>
    <mergeCell ref="A9:K9"/>
    <mergeCell ref="A10:K10"/>
    <mergeCell ref="A11:K11"/>
    <mergeCell ref="I12:J12"/>
    <mergeCell ref="B13:C13"/>
    <mergeCell ref="E13:G13"/>
    <mergeCell ref="I13:J13"/>
    <mergeCell ref="E14:G14"/>
  </mergeCells>
  <printOptions horizontalCentered="1"/>
  <pageMargins left="0.59055118110236227" right="0.59055118110236227" top="0.59055118110236227" bottom="0.98425196850393704" header="0.51181102362204722" footer="0.51181102362204722"/>
  <pageSetup paperSize="9" scale="87" orientation="portrait" r:id="rId1"/>
  <headerFooter alignWithMargins="0">
    <oddFooter>&amp;LContributo di costruzione: foglio &amp;A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O271"/>
  <sheetViews>
    <sheetView zoomScaleNormal="100" zoomScaleSheetLayoutView="100" workbookViewId="0">
      <selection activeCell="B14" sqref="B14:J14"/>
    </sheetView>
  </sheetViews>
  <sheetFormatPr defaultRowHeight="12.75"/>
  <cols>
    <col min="1" max="1" width="5.5703125" style="5" customWidth="1"/>
    <col min="2" max="2" width="36.28515625" style="3" customWidth="1"/>
    <col min="3" max="3" width="10.85546875" style="7" customWidth="1"/>
    <col min="4" max="4" width="5.42578125" style="7" customWidth="1"/>
    <col min="5" max="5" width="10.85546875" style="3" customWidth="1"/>
    <col min="6" max="6" width="2.5703125" style="3" customWidth="1"/>
    <col min="7" max="7" width="3.5703125" style="8" customWidth="1"/>
    <col min="8" max="8" width="7" style="8" customWidth="1"/>
    <col min="9" max="9" width="11.42578125" style="8" customWidth="1"/>
    <col min="10" max="10" width="3.5703125" style="8" customWidth="1"/>
    <col min="11" max="11" width="3.140625" style="8" customWidth="1"/>
    <col min="12" max="12" width="12.7109375" style="3" hidden="1" customWidth="1"/>
    <col min="13" max="13" width="10.7109375" style="3" hidden="1" customWidth="1"/>
    <col min="14" max="14" width="12.7109375" style="3" hidden="1" customWidth="1"/>
    <col min="15" max="15" width="13.85546875" style="5" hidden="1" customWidth="1"/>
    <col min="16" max="17" width="9.140625" style="3" hidden="1" customWidth="1"/>
    <col min="18" max="18" width="24.85546875" style="3" hidden="1" customWidth="1"/>
    <col min="19" max="22" width="9.140625" style="3" hidden="1" customWidth="1"/>
    <col min="23" max="103" width="9.140625" style="3"/>
    <col min="104" max="16384" width="9.140625" style="4"/>
  </cols>
  <sheetData>
    <row r="1" spans="1:119" ht="37.5" customHeight="1">
      <c r="A1" s="263" t="s">
        <v>18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</row>
    <row r="2" spans="1:119" ht="23.25" customHeight="1">
      <c r="A2" s="263"/>
      <c r="B2" s="263"/>
      <c r="C2" s="263"/>
      <c r="D2" s="263"/>
      <c r="E2" s="263"/>
      <c r="F2" s="263"/>
      <c r="G2" s="263"/>
      <c r="H2" s="263"/>
      <c r="I2" s="263"/>
      <c r="J2" s="263"/>
      <c r="K2" s="26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</row>
    <row r="3" spans="1:119" ht="12" customHeight="1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</row>
    <row r="4" spans="1:119" ht="9.75" customHeight="1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</row>
    <row r="5" spans="1:119" ht="17.25" customHeight="1">
      <c r="A5" s="264" t="s">
        <v>83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</row>
    <row r="6" spans="1:119" ht="17.25" customHeight="1">
      <c r="A6" s="265" t="s">
        <v>152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</row>
    <row r="7" spans="1:119" ht="9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</row>
    <row r="8" spans="1:119" ht="9" customHeight="1" thickBot="1">
      <c r="A8" s="29"/>
      <c r="B8" s="30"/>
      <c r="C8" s="26"/>
      <c r="D8" s="26"/>
      <c r="E8" s="31"/>
      <c r="F8" s="31"/>
      <c r="G8" s="31"/>
      <c r="H8" s="31"/>
      <c r="I8" s="26"/>
      <c r="J8" s="26"/>
      <c r="K8" s="26"/>
    </row>
    <row r="9" spans="1:119" ht="19.5" customHeight="1" thickBot="1">
      <c r="A9" s="272" t="s">
        <v>153</v>
      </c>
      <c r="B9" s="273"/>
      <c r="C9" s="273"/>
      <c r="D9" s="273"/>
      <c r="E9" s="273"/>
      <c r="F9" s="273"/>
      <c r="G9" s="273"/>
      <c r="H9" s="273"/>
      <c r="I9" s="273"/>
      <c r="J9" s="273"/>
      <c r="K9" s="274"/>
    </row>
    <row r="10" spans="1:119" s="1" customFormat="1" ht="12.75" customHeight="1">
      <c r="A10" s="269" t="s">
        <v>49</v>
      </c>
      <c r="B10" s="269"/>
      <c r="C10" s="269"/>
      <c r="D10" s="270"/>
      <c r="E10" s="270"/>
      <c r="F10" s="270"/>
      <c r="G10" s="270"/>
      <c r="H10" s="270"/>
      <c r="I10" s="270"/>
      <c r="J10" s="270"/>
      <c r="K10" s="270"/>
      <c r="L10" s="2"/>
      <c r="M10" s="2"/>
      <c r="N10" s="2"/>
      <c r="O10" s="94"/>
      <c r="P10" s="2"/>
      <c r="Q10" s="2"/>
      <c r="R10" s="19"/>
      <c r="S10" s="19"/>
      <c r="T10" s="19"/>
      <c r="U10" s="19"/>
      <c r="V10" s="19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</row>
    <row r="11" spans="1:119" s="1" customFormat="1" ht="15" customHeight="1">
      <c r="A11" s="117"/>
      <c r="B11" s="117"/>
      <c r="C11" s="117"/>
      <c r="D11" s="117"/>
      <c r="E11" s="85" t="s">
        <v>25</v>
      </c>
      <c r="F11" s="118"/>
      <c r="G11" s="119"/>
      <c r="H11" s="120"/>
      <c r="I11" s="271" t="s">
        <v>26</v>
      </c>
      <c r="J11" s="271"/>
      <c r="K11" s="121"/>
      <c r="L11" s="2"/>
      <c r="M11" s="2"/>
      <c r="N11" s="2"/>
      <c r="O11" s="94"/>
      <c r="P11" s="2"/>
      <c r="Q11" s="2"/>
      <c r="R11" s="19"/>
      <c r="S11" s="19"/>
      <c r="T11" s="19"/>
      <c r="U11" s="19"/>
      <c r="V11" s="19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</row>
    <row r="12" spans="1:119" s="1" customFormat="1" ht="24" customHeight="1">
      <c r="A12" s="35" t="s">
        <v>2</v>
      </c>
      <c r="B12" s="237"/>
      <c r="C12" s="238"/>
      <c r="D12" s="86" t="s">
        <v>27</v>
      </c>
      <c r="E12" s="239"/>
      <c r="F12" s="240"/>
      <c r="G12" s="241"/>
      <c r="H12" s="87" t="s">
        <v>28</v>
      </c>
      <c r="I12" s="242"/>
      <c r="J12" s="242"/>
      <c r="K12" s="122"/>
      <c r="L12" s="2"/>
      <c r="M12" s="2"/>
      <c r="N12" s="17"/>
      <c r="O12" s="94"/>
      <c r="P12" s="2"/>
      <c r="Q12" s="2"/>
      <c r="R12" s="19"/>
      <c r="S12" s="19"/>
      <c r="T12" s="19"/>
      <c r="U12" s="19"/>
      <c r="V12" s="19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</row>
    <row r="13" spans="1:119" s="1" customFormat="1" ht="12.75" customHeight="1">
      <c r="A13" s="34"/>
      <c r="B13" s="34"/>
      <c r="C13" s="123"/>
      <c r="D13" s="110"/>
      <c r="E13" s="243"/>
      <c r="F13" s="244"/>
      <c r="G13" s="244"/>
      <c r="H13" s="111"/>
      <c r="I13" s="34"/>
      <c r="J13" s="163"/>
      <c r="K13" s="125"/>
      <c r="L13" s="2"/>
      <c r="M13" s="2"/>
      <c r="N13" s="17"/>
      <c r="O13" s="94"/>
      <c r="P13" s="2"/>
      <c r="Q13" s="2"/>
      <c r="R13" s="19"/>
      <c r="S13" s="19"/>
      <c r="T13" s="19"/>
      <c r="U13" s="19"/>
      <c r="V13" s="19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</row>
    <row r="14" spans="1:119" s="1" customFormat="1" ht="15" customHeight="1">
      <c r="A14" s="126" t="s">
        <v>52</v>
      </c>
      <c r="B14" s="245" t="s">
        <v>87</v>
      </c>
      <c r="C14" s="246"/>
      <c r="D14" s="247"/>
      <c r="E14" s="247"/>
      <c r="F14" s="247"/>
      <c r="G14" s="247"/>
      <c r="H14" s="247"/>
      <c r="I14" s="247"/>
      <c r="J14" s="247"/>
      <c r="K14" s="125"/>
      <c r="L14" s="2"/>
      <c r="M14" s="2"/>
      <c r="N14" s="17"/>
      <c r="O14" s="94"/>
      <c r="P14" s="2"/>
      <c r="Q14" s="2"/>
      <c r="R14" s="19"/>
      <c r="S14" s="19"/>
      <c r="T14" s="19"/>
      <c r="U14" s="19"/>
      <c r="V14" s="19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</row>
    <row r="15" spans="1:119" s="1" customFormat="1" ht="6.75" customHeight="1">
      <c r="A15" s="34"/>
      <c r="B15" s="248"/>
      <c r="C15" s="249"/>
      <c r="D15" s="249"/>
      <c r="E15" s="250"/>
      <c r="F15" s="250"/>
      <c r="G15" s="250"/>
      <c r="H15" s="250"/>
      <c r="I15" s="250"/>
      <c r="J15" s="250"/>
      <c r="K15" s="125"/>
      <c r="L15" s="2"/>
      <c r="M15" s="2"/>
      <c r="N15" s="17"/>
      <c r="O15" s="94"/>
      <c r="P15" s="2"/>
      <c r="Q15" s="2"/>
      <c r="R15" s="19"/>
      <c r="S15" s="19"/>
      <c r="T15" s="19"/>
      <c r="U15" s="19"/>
      <c r="V15" s="19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</row>
    <row r="16" spans="1:119" s="1" customFormat="1" ht="16.5" customHeight="1">
      <c r="A16" s="127"/>
      <c r="B16" s="128" t="s">
        <v>95</v>
      </c>
      <c r="C16" s="116"/>
      <c r="D16" s="129"/>
      <c r="E16" s="117"/>
      <c r="F16" s="130"/>
      <c r="G16" s="130"/>
      <c r="H16" s="111"/>
      <c r="I16" s="254"/>
      <c r="J16" s="255"/>
      <c r="K16" s="125"/>
      <c r="L16" s="2"/>
      <c r="M16" s="2"/>
      <c r="N16" s="17"/>
      <c r="O16" s="94"/>
      <c r="P16" s="2"/>
      <c r="Q16" s="2"/>
      <c r="R16" s="19"/>
      <c r="S16" s="19"/>
      <c r="T16" s="19"/>
      <c r="U16" s="19"/>
      <c r="V16" s="19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</row>
    <row r="17" spans="1:119" s="1" customFormat="1" ht="5.25" customHeight="1">
      <c r="A17" s="34"/>
      <c r="B17" s="34"/>
      <c r="C17" s="123"/>
      <c r="D17" s="110"/>
      <c r="E17" s="34"/>
      <c r="F17" s="130"/>
      <c r="G17" s="130"/>
      <c r="H17" s="111"/>
      <c r="I17" s="34"/>
      <c r="J17" s="34"/>
      <c r="K17" s="125"/>
      <c r="L17" s="2"/>
      <c r="M17" s="2"/>
      <c r="N17" s="17"/>
      <c r="O17" s="94"/>
      <c r="P17" s="2"/>
      <c r="Q17" s="2"/>
      <c r="R17" s="19"/>
      <c r="S17" s="19"/>
      <c r="T17" s="19"/>
      <c r="U17" s="19"/>
      <c r="V17" s="19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</row>
    <row r="18" spans="1:119" s="1" customFormat="1" ht="16.5" customHeight="1">
      <c r="A18" s="34"/>
      <c r="B18" s="128" t="s">
        <v>88</v>
      </c>
      <c r="C18" s="116"/>
      <c r="D18" s="110"/>
      <c r="E18" s="251" t="s">
        <v>99</v>
      </c>
      <c r="F18" s="252"/>
      <c r="G18" s="252"/>
      <c r="H18" s="111"/>
      <c r="I18" s="256">
        <f>C16*C18</f>
        <v>0</v>
      </c>
      <c r="J18" s="257"/>
      <c r="K18" s="125"/>
      <c r="L18" s="2"/>
      <c r="M18" s="2"/>
      <c r="N18" s="17"/>
      <c r="O18" s="94"/>
      <c r="P18" s="2"/>
      <c r="Q18" s="2"/>
      <c r="R18" s="19"/>
      <c r="S18" s="19"/>
      <c r="T18" s="19"/>
      <c r="U18" s="19"/>
      <c r="V18" s="19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</row>
    <row r="19" spans="1:119" s="1" customFormat="1" ht="15" customHeight="1">
      <c r="A19" s="34"/>
      <c r="B19" s="282" t="s">
        <v>117</v>
      </c>
      <c r="C19" s="283"/>
      <c r="D19" s="283"/>
      <c r="E19" s="283"/>
      <c r="F19" s="283"/>
      <c r="G19" s="283"/>
      <c r="H19" s="283"/>
      <c r="I19" s="283"/>
      <c r="J19" s="283"/>
      <c r="K19" s="125"/>
      <c r="L19" s="2"/>
      <c r="M19" s="2"/>
      <c r="N19" s="17"/>
      <c r="O19" s="94"/>
      <c r="P19" s="2"/>
      <c r="Q19" s="2"/>
      <c r="R19" s="19"/>
      <c r="S19" s="19"/>
      <c r="T19" s="19"/>
      <c r="U19" s="19"/>
      <c r="V19" s="19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</row>
    <row r="20" spans="1:119" s="1" customFormat="1" ht="9.75" customHeight="1">
      <c r="A20" s="34"/>
      <c r="B20" s="182"/>
      <c r="C20" s="183"/>
      <c r="D20" s="183"/>
      <c r="E20" s="183"/>
      <c r="F20" s="183"/>
      <c r="G20" s="183"/>
      <c r="H20" s="183"/>
      <c r="I20" s="183"/>
      <c r="J20" s="183"/>
      <c r="K20" s="125"/>
      <c r="L20" s="2"/>
      <c r="M20" s="2"/>
      <c r="N20" s="17"/>
      <c r="O20" s="94"/>
      <c r="P20" s="2"/>
      <c r="Q20" s="2"/>
      <c r="R20" s="19"/>
      <c r="S20" s="19"/>
      <c r="T20" s="19"/>
      <c r="U20" s="19"/>
      <c r="V20" s="19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</row>
    <row r="21" spans="1:119" s="10" customFormat="1" ht="12" customHeight="1" thickBot="1">
      <c r="A21" s="34"/>
      <c r="B21" s="184" t="s">
        <v>154</v>
      </c>
      <c r="C21" s="35"/>
      <c r="D21" s="35"/>
      <c r="E21" s="32"/>
      <c r="F21" s="36"/>
      <c r="G21" s="36"/>
      <c r="H21" s="34"/>
      <c r="I21" s="34"/>
      <c r="J21" s="34"/>
      <c r="K21" s="34"/>
      <c r="L21" s="2"/>
      <c r="M21" s="2"/>
      <c r="N21" s="17"/>
      <c r="O21" s="9"/>
      <c r="P21" s="9"/>
      <c r="Q21" s="9"/>
      <c r="R21" s="20"/>
      <c r="S21" s="20"/>
      <c r="T21" s="20"/>
      <c r="U21" s="20"/>
      <c r="V21" s="20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</row>
    <row r="22" spans="1:119" s="12" customFormat="1" ht="26.25" customHeight="1">
      <c r="A22" s="260" t="s">
        <v>156</v>
      </c>
      <c r="B22" s="261"/>
      <c r="C22" s="37" t="s">
        <v>90</v>
      </c>
      <c r="D22" s="38"/>
      <c r="E22" s="39"/>
      <c r="F22" s="40"/>
      <c r="G22" s="38"/>
      <c r="H22" s="161" t="s">
        <v>1</v>
      </c>
      <c r="I22" s="262" t="s">
        <v>6</v>
      </c>
      <c r="J22" s="262"/>
      <c r="K22" s="42"/>
      <c r="L22" s="2"/>
      <c r="M22" s="17">
        <v>2001</v>
      </c>
      <c r="N22" s="17"/>
      <c r="O22" s="5"/>
      <c r="P22" s="3"/>
      <c r="Q22" s="3"/>
      <c r="R22" s="21"/>
      <c r="S22" s="22"/>
      <c r="T22" s="22"/>
      <c r="U22" s="22"/>
      <c r="V22" s="22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</row>
    <row r="23" spans="1:119" ht="9" customHeight="1">
      <c r="A23" s="43"/>
      <c r="B23" s="44"/>
      <c r="C23" s="45" t="s">
        <v>91</v>
      </c>
      <c r="D23" s="46"/>
      <c r="E23" s="47"/>
      <c r="F23" s="44"/>
      <c r="G23" s="46"/>
      <c r="H23" s="162" t="s">
        <v>92</v>
      </c>
      <c r="I23" s="236" t="s">
        <v>0</v>
      </c>
      <c r="J23" s="236"/>
      <c r="K23" s="49"/>
      <c r="L23" s="18" t="s">
        <v>15</v>
      </c>
      <c r="M23" s="17" t="s">
        <v>16</v>
      </c>
      <c r="N23" s="18" t="s">
        <v>17</v>
      </c>
      <c r="R23" s="23"/>
      <c r="S23" s="23"/>
      <c r="T23" s="23"/>
      <c r="U23" s="23"/>
      <c r="V23" s="23"/>
    </row>
    <row r="24" spans="1:119" s="14" customFormat="1" ht="7.5" customHeight="1">
      <c r="A24" s="50"/>
      <c r="B24" s="51"/>
      <c r="C24" s="52"/>
      <c r="D24" s="52"/>
      <c r="E24" s="53"/>
      <c r="F24" s="53"/>
      <c r="G24" s="52"/>
      <c r="H24" s="54"/>
      <c r="I24" s="55"/>
      <c r="J24" s="133"/>
      <c r="K24" s="56"/>
      <c r="L24" s="229">
        <v>97630</v>
      </c>
      <c r="M24" s="230">
        <v>3.1E-2</v>
      </c>
      <c r="N24" s="225">
        <f>L24+L24*M24</f>
        <v>100656.53</v>
      </c>
      <c r="O24" s="5"/>
      <c r="P24" s="3">
        <v>370.38</v>
      </c>
      <c r="Q24" s="3">
        <v>30</v>
      </c>
      <c r="R24" s="23"/>
      <c r="S24" s="24"/>
      <c r="T24" s="24"/>
      <c r="U24" s="24"/>
      <c r="V24" s="226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</row>
    <row r="25" spans="1:119" ht="12" customHeight="1">
      <c r="A25" s="134" t="s">
        <v>53</v>
      </c>
      <c r="B25" s="169" t="s">
        <v>98</v>
      </c>
      <c r="C25" s="234"/>
      <c r="D25" s="57"/>
      <c r="E25" s="166"/>
      <c r="F25" s="58"/>
      <c r="G25" s="284" t="s">
        <v>24</v>
      </c>
      <c r="H25" s="286">
        <v>22.69</v>
      </c>
      <c r="I25" s="288">
        <f>C25*H25</f>
        <v>0</v>
      </c>
      <c r="J25" s="289"/>
      <c r="K25" s="59"/>
      <c r="L25" s="229"/>
      <c r="M25" s="231"/>
      <c r="N25" s="225"/>
      <c r="R25" s="23"/>
      <c r="S25" s="23"/>
      <c r="T25" s="23"/>
      <c r="U25" s="23"/>
      <c r="V25" s="226"/>
    </row>
    <row r="26" spans="1:119" ht="12" customHeight="1">
      <c r="A26" s="61"/>
      <c r="B26" s="277" t="s">
        <v>100</v>
      </c>
      <c r="C26" s="235"/>
      <c r="D26" s="63"/>
      <c r="E26" s="167"/>
      <c r="F26" s="64"/>
      <c r="G26" s="285"/>
      <c r="H26" s="287"/>
      <c r="I26" s="290"/>
      <c r="J26" s="291"/>
      <c r="K26" s="59"/>
      <c r="L26" s="2"/>
      <c r="M26" s="2"/>
      <c r="N26" s="2"/>
      <c r="Q26" s="3">
        <f>P24-(P24*Q24/100)</f>
        <v>259.26600000000002</v>
      </c>
      <c r="R26" s="25"/>
      <c r="S26" s="23"/>
      <c r="T26" s="23"/>
      <c r="U26" s="23"/>
      <c r="V26" s="23"/>
    </row>
    <row r="27" spans="1:119" ht="9" customHeight="1">
      <c r="A27" s="61"/>
      <c r="B27" s="278"/>
      <c r="C27" s="65"/>
      <c r="D27" s="65"/>
      <c r="E27" s="63"/>
      <c r="F27" s="63"/>
      <c r="G27" s="66"/>
      <c r="H27" s="60"/>
      <c r="I27" s="60"/>
      <c r="J27" s="60"/>
      <c r="K27" s="59"/>
      <c r="L27" s="2"/>
      <c r="M27" s="17">
        <v>2001</v>
      </c>
      <c r="N27" s="2"/>
      <c r="R27" s="99"/>
      <c r="S27" s="99"/>
      <c r="T27" s="23"/>
      <c r="U27" s="23"/>
      <c r="V27" s="23"/>
    </row>
    <row r="28" spans="1:119" ht="12" customHeight="1">
      <c r="A28" s="134" t="s">
        <v>54</v>
      </c>
      <c r="B28" s="169" t="s">
        <v>127</v>
      </c>
      <c r="C28" s="227"/>
      <c r="D28" s="57"/>
      <c r="E28" s="166"/>
      <c r="F28" s="58"/>
      <c r="G28" s="284" t="s">
        <v>24</v>
      </c>
      <c r="H28" s="286">
        <v>38.11</v>
      </c>
      <c r="I28" s="288">
        <f>C28*H28</f>
        <v>0</v>
      </c>
      <c r="J28" s="289"/>
      <c r="K28" s="59"/>
      <c r="L28" s="105"/>
      <c r="M28" s="108"/>
      <c r="N28" s="107"/>
      <c r="R28" s="100"/>
      <c r="S28" s="99">
        <v>343000</v>
      </c>
      <c r="T28" s="23"/>
      <c r="U28" s="23"/>
      <c r="V28" s="106"/>
    </row>
    <row r="29" spans="1:119" ht="12" customHeight="1">
      <c r="A29" s="61"/>
      <c r="B29" s="277" t="s">
        <v>102</v>
      </c>
      <c r="C29" s="228"/>
      <c r="D29" s="63"/>
      <c r="E29" s="167"/>
      <c r="F29" s="64"/>
      <c r="G29" s="285"/>
      <c r="H29" s="287"/>
      <c r="I29" s="290"/>
      <c r="J29" s="291"/>
      <c r="K29" s="59"/>
      <c r="L29" s="2"/>
      <c r="M29" s="2"/>
      <c r="N29" s="2"/>
      <c r="R29" s="99"/>
      <c r="S29" s="101">
        <v>0.3</v>
      </c>
      <c r="T29" s="23"/>
      <c r="U29" s="23"/>
      <c r="V29" s="23"/>
    </row>
    <row r="30" spans="1:119" ht="9" customHeight="1">
      <c r="A30" s="61"/>
      <c r="B30" s="278"/>
      <c r="C30" s="65"/>
      <c r="D30" s="65"/>
      <c r="E30" s="63"/>
      <c r="F30" s="63"/>
      <c r="G30" s="66"/>
      <c r="H30" s="60"/>
      <c r="I30" s="60"/>
      <c r="J30" s="60"/>
      <c r="K30" s="59"/>
      <c r="L30" s="2"/>
      <c r="M30" s="17">
        <v>2001</v>
      </c>
      <c r="N30" s="2"/>
      <c r="R30" s="99"/>
      <c r="S30" s="99"/>
      <c r="T30" s="23"/>
      <c r="U30" s="23"/>
      <c r="V30" s="23"/>
    </row>
    <row r="31" spans="1:119" ht="12" customHeight="1">
      <c r="A31" s="134" t="s">
        <v>157</v>
      </c>
      <c r="B31" s="169" t="s">
        <v>4</v>
      </c>
      <c r="C31" s="227"/>
      <c r="D31" s="57"/>
      <c r="E31" s="166"/>
      <c r="F31" s="58"/>
      <c r="G31" s="284" t="s">
        <v>24</v>
      </c>
      <c r="H31" s="286">
        <v>47.65</v>
      </c>
      <c r="I31" s="288">
        <f>C31*H31</f>
        <v>0</v>
      </c>
      <c r="J31" s="289"/>
      <c r="K31" s="59"/>
      <c r="L31" s="105"/>
      <c r="M31" s="108"/>
      <c r="N31" s="107"/>
      <c r="R31" s="100"/>
      <c r="S31" s="99">
        <v>343000</v>
      </c>
      <c r="T31" s="23"/>
      <c r="U31" s="23"/>
      <c r="V31" s="106"/>
    </row>
    <row r="32" spans="1:119" ht="12" customHeight="1">
      <c r="A32" s="61"/>
      <c r="B32" s="277" t="s">
        <v>105</v>
      </c>
      <c r="C32" s="228"/>
      <c r="D32" s="63"/>
      <c r="E32" s="167"/>
      <c r="F32" s="64"/>
      <c r="G32" s="285"/>
      <c r="H32" s="287"/>
      <c r="I32" s="290"/>
      <c r="J32" s="291"/>
      <c r="K32" s="59"/>
      <c r="L32" s="2"/>
      <c r="M32" s="2"/>
      <c r="N32" s="2"/>
      <c r="R32" s="99"/>
      <c r="S32" s="101">
        <v>0.3</v>
      </c>
      <c r="T32" s="23"/>
      <c r="U32" s="23"/>
      <c r="V32" s="23"/>
    </row>
    <row r="33" spans="1:119" ht="9" customHeight="1">
      <c r="A33" s="61"/>
      <c r="B33" s="278"/>
      <c r="C33" s="60"/>
      <c r="D33" s="60"/>
      <c r="E33" s="63"/>
      <c r="F33" s="63"/>
      <c r="G33" s="63"/>
      <c r="H33" s="63"/>
      <c r="I33" s="63"/>
      <c r="J33" s="63"/>
      <c r="K33" s="68"/>
      <c r="L33" s="18" t="s">
        <v>15</v>
      </c>
      <c r="M33" s="17" t="s">
        <v>16</v>
      </c>
      <c r="N33" s="18" t="s">
        <v>17</v>
      </c>
      <c r="R33" s="99"/>
      <c r="S33" s="99">
        <f>S28-(S28*S29)</f>
        <v>240100</v>
      </c>
      <c r="T33" s="23"/>
      <c r="U33" s="23"/>
      <c r="V33" s="23"/>
    </row>
    <row r="34" spans="1:119" ht="12" customHeight="1">
      <c r="A34" s="173"/>
      <c r="B34" s="172"/>
      <c r="C34" s="279" t="s">
        <v>115</v>
      </c>
      <c r="D34" s="57"/>
      <c r="E34" s="166"/>
      <c r="F34" s="58"/>
      <c r="G34" s="185"/>
      <c r="H34" s="171"/>
      <c r="I34" s="288">
        <f>I25+I28+I31</f>
        <v>0</v>
      </c>
      <c r="J34" s="289"/>
      <c r="K34" s="59"/>
      <c r="L34" s="2"/>
      <c r="M34" s="2"/>
      <c r="N34" s="2"/>
      <c r="O34" s="96">
        <v>1892.2</v>
      </c>
      <c r="P34" s="89">
        <v>1848.4</v>
      </c>
      <c r="R34" s="102"/>
      <c r="S34" s="99"/>
      <c r="T34" s="23"/>
      <c r="U34" s="23"/>
      <c r="V34" s="23"/>
    </row>
    <row r="35" spans="1:119" s="3" customFormat="1" ht="12" customHeight="1">
      <c r="A35" s="61"/>
      <c r="B35" s="174"/>
      <c r="C35" s="279"/>
      <c r="D35" s="63"/>
      <c r="E35" s="167"/>
      <c r="F35" s="64"/>
      <c r="G35" s="160"/>
      <c r="H35" s="186"/>
      <c r="I35" s="290"/>
      <c r="J35" s="291"/>
      <c r="K35" s="59"/>
      <c r="L35" s="2"/>
      <c r="M35" s="2"/>
      <c r="N35" s="2"/>
      <c r="O35" s="97">
        <f>1892.2/1848.4</f>
        <v>1.0236961696602467</v>
      </c>
      <c r="P35" s="90" t="s">
        <v>29</v>
      </c>
      <c r="R35" s="102"/>
      <c r="S35" s="99"/>
      <c r="T35" s="23"/>
      <c r="U35" s="23"/>
      <c r="V35" s="23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</row>
    <row r="36" spans="1:119" s="3" customFormat="1" ht="8.25" customHeight="1" thickBot="1">
      <c r="A36" s="70"/>
      <c r="B36" s="71"/>
      <c r="C36" s="72"/>
      <c r="D36" s="72"/>
      <c r="E36" s="73"/>
      <c r="F36" s="73"/>
      <c r="G36" s="74"/>
      <c r="H36" s="75"/>
      <c r="I36" s="72"/>
      <c r="J36" s="72"/>
      <c r="K36" s="76"/>
      <c r="L36" s="2"/>
      <c r="M36" s="2"/>
      <c r="N36" s="91">
        <v>185.19</v>
      </c>
      <c r="O36" s="98">
        <v>2.3699999999999999E-2</v>
      </c>
      <c r="P36" s="92">
        <f>N36*O36+N36</f>
        <v>189.579003</v>
      </c>
      <c r="R36" s="102"/>
      <c r="S36" s="99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</row>
    <row r="37" spans="1:119" s="3" customFormat="1" ht="9.75" customHeight="1">
      <c r="A37" s="29"/>
      <c r="B37" s="26"/>
      <c r="C37" s="60"/>
      <c r="D37" s="60"/>
      <c r="E37" s="63"/>
      <c r="F37" s="63"/>
      <c r="G37" s="77"/>
      <c r="H37" s="30"/>
      <c r="I37" s="60"/>
      <c r="J37" s="60"/>
      <c r="K37" s="31"/>
      <c r="L37" s="2"/>
      <c r="M37" s="2"/>
      <c r="N37" s="2"/>
      <c r="O37" s="5"/>
      <c r="R37" s="6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</row>
    <row r="38" spans="1:119" s="3" customFormat="1" ht="15" customHeight="1" thickBot="1">
      <c r="A38" s="34"/>
      <c r="B38" s="184" t="s">
        <v>155</v>
      </c>
      <c r="C38" s="35"/>
      <c r="D38" s="35"/>
      <c r="E38" s="32"/>
      <c r="F38" s="36"/>
      <c r="G38" s="36"/>
      <c r="H38" s="34"/>
      <c r="I38" s="34"/>
      <c r="J38" s="34"/>
      <c r="K38" s="34"/>
      <c r="L38" s="2"/>
      <c r="M38" s="2"/>
      <c r="N38" s="93">
        <v>196.1</v>
      </c>
      <c r="O38" s="5" t="s">
        <v>30</v>
      </c>
      <c r="P38" s="3">
        <v>1975.2</v>
      </c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</row>
    <row r="39" spans="1:119" s="3" customFormat="1" ht="26.25" customHeight="1">
      <c r="A39" s="260" t="s">
        <v>158</v>
      </c>
      <c r="B39" s="261"/>
      <c r="C39" s="37" t="s">
        <v>90</v>
      </c>
      <c r="D39" s="38"/>
      <c r="E39" s="39"/>
      <c r="F39" s="40"/>
      <c r="G39" s="38"/>
      <c r="H39" s="161" t="s">
        <v>1</v>
      </c>
      <c r="I39" s="262" t="s">
        <v>6</v>
      </c>
      <c r="J39" s="262"/>
      <c r="K39" s="42"/>
      <c r="O39" s="5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</row>
    <row r="40" spans="1:119" s="3" customFormat="1" ht="9" customHeight="1">
      <c r="A40" s="43"/>
      <c r="B40" s="44"/>
      <c r="C40" s="45" t="s">
        <v>91</v>
      </c>
      <c r="D40" s="46"/>
      <c r="E40" s="47"/>
      <c r="F40" s="44"/>
      <c r="G40" s="46"/>
      <c r="H40" s="162" t="s">
        <v>92</v>
      </c>
      <c r="I40" s="236" t="s">
        <v>0</v>
      </c>
      <c r="J40" s="236"/>
      <c r="K40" s="49"/>
      <c r="O40" s="5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</row>
    <row r="41" spans="1:119" s="3" customFormat="1" ht="7.5" customHeight="1">
      <c r="A41" s="50"/>
      <c r="B41" s="51"/>
      <c r="C41" s="52"/>
      <c r="D41" s="52"/>
      <c r="E41" s="53"/>
      <c r="F41" s="53"/>
      <c r="G41" s="52"/>
      <c r="H41" s="54"/>
      <c r="I41" s="55"/>
      <c r="J41" s="133"/>
      <c r="K41" s="56"/>
      <c r="O41" s="5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</row>
    <row r="42" spans="1:119" s="3" customFormat="1">
      <c r="A42" s="134" t="s">
        <v>59</v>
      </c>
      <c r="B42" s="169" t="s">
        <v>98</v>
      </c>
      <c r="C42" s="234"/>
      <c r="D42" s="57"/>
      <c r="E42" s="166"/>
      <c r="F42" s="58"/>
      <c r="G42" s="284" t="s">
        <v>24</v>
      </c>
      <c r="H42" s="286">
        <v>5.84</v>
      </c>
      <c r="I42" s="288">
        <f>C42*H42</f>
        <v>0</v>
      </c>
      <c r="J42" s="289"/>
      <c r="K42" s="59"/>
      <c r="O42" s="5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</row>
    <row r="43" spans="1:119" s="3" customFormat="1">
      <c r="A43" s="61"/>
      <c r="B43" s="277" t="s">
        <v>100</v>
      </c>
      <c r="C43" s="235"/>
      <c r="D43" s="63"/>
      <c r="E43" s="167"/>
      <c r="F43" s="64"/>
      <c r="G43" s="285"/>
      <c r="H43" s="287"/>
      <c r="I43" s="290"/>
      <c r="J43" s="291"/>
      <c r="K43" s="59"/>
      <c r="O43" s="5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</row>
    <row r="44" spans="1:119" s="3" customFormat="1" ht="9" customHeight="1">
      <c r="A44" s="61"/>
      <c r="B44" s="278"/>
      <c r="C44" s="65"/>
      <c r="D44" s="65"/>
      <c r="E44" s="63"/>
      <c r="F44" s="63"/>
      <c r="G44" s="66"/>
      <c r="H44" s="60"/>
      <c r="I44" s="60"/>
      <c r="J44" s="60"/>
      <c r="K44" s="59"/>
      <c r="O44" s="5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</row>
    <row r="45" spans="1:119" s="3" customFormat="1">
      <c r="A45" s="134" t="s">
        <v>60</v>
      </c>
      <c r="B45" s="169" t="s">
        <v>127</v>
      </c>
      <c r="C45" s="227"/>
      <c r="D45" s="57"/>
      <c r="E45" s="166"/>
      <c r="F45" s="58"/>
      <c r="G45" s="284" t="s">
        <v>24</v>
      </c>
      <c r="H45" s="286">
        <v>19.600000000000001</v>
      </c>
      <c r="I45" s="288">
        <f>C45*H45</f>
        <v>0</v>
      </c>
      <c r="J45" s="289"/>
      <c r="K45" s="59"/>
      <c r="O45" s="5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</row>
    <row r="46" spans="1:119" s="3" customFormat="1">
      <c r="A46" s="61"/>
      <c r="B46" s="277" t="s">
        <v>102</v>
      </c>
      <c r="C46" s="228"/>
      <c r="D46" s="63"/>
      <c r="E46" s="167"/>
      <c r="F46" s="64"/>
      <c r="G46" s="285"/>
      <c r="H46" s="287"/>
      <c r="I46" s="290"/>
      <c r="J46" s="291"/>
      <c r="K46" s="59"/>
      <c r="O46" s="5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</row>
    <row r="47" spans="1:119" s="3" customFormat="1" ht="9" customHeight="1">
      <c r="A47" s="61"/>
      <c r="B47" s="278"/>
      <c r="C47" s="65"/>
      <c r="D47" s="65"/>
      <c r="E47" s="63"/>
      <c r="F47" s="63"/>
      <c r="G47" s="66"/>
      <c r="H47" s="60"/>
      <c r="I47" s="60"/>
      <c r="J47" s="60"/>
      <c r="K47" s="59"/>
      <c r="O47" s="5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</row>
    <row r="48" spans="1:119" s="3" customFormat="1">
      <c r="A48" s="134" t="s">
        <v>81</v>
      </c>
      <c r="B48" s="169" t="s">
        <v>4</v>
      </c>
      <c r="C48" s="227"/>
      <c r="D48" s="57"/>
      <c r="E48" s="166"/>
      <c r="F48" s="58"/>
      <c r="G48" s="284" t="s">
        <v>24</v>
      </c>
      <c r="H48" s="286">
        <v>24.49</v>
      </c>
      <c r="I48" s="288">
        <f>C48*H48</f>
        <v>0</v>
      </c>
      <c r="J48" s="289"/>
      <c r="K48" s="59"/>
      <c r="O48" s="5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</row>
    <row r="49" spans="1:119" s="3" customFormat="1">
      <c r="A49" s="61"/>
      <c r="B49" s="277" t="s">
        <v>105</v>
      </c>
      <c r="C49" s="228"/>
      <c r="D49" s="63"/>
      <c r="E49" s="167"/>
      <c r="F49" s="64"/>
      <c r="G49" s="285"/>
      <c r="H49" s="287"/>
      <c r="I49" s="290"/>
      <c r="J49" s="291"/>
      <c r="K49" s="59"/>
      <c r="O49" s="5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</row>
    <row r="50" spans="1:119" s="8" customFormat="1" ht="9" customHeight="1">
      <c r="A50" s="61"/>
      <c r="B50" s="278"/>
      <c r="C50" s="60"/>
      <c r="D50" s="60"/>
      <c r="E50" s="63"/>
      <c r="F50" s="63"/>
      <c r="G50" s="63"/>
      <c r="H50" s="63"/>
      <c r="I50" s="63"/>
      <c r="J50" s="63"/>
      <c r="K50" s="68"/>
      <c r="L50" s="3"/>
      <c r="M50" s="3"/>
      <c r="N50" s="3"/>
      <c r="O50" s="5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</row>
    <row r="51" spans="1:119" s="8" customFormat="1">
      <c r="A51" s="173"/>
      <c r="B51" s="172"/>
      <c r="C51" s="279" t="s">
        <v>115</v>
      </c>
      <c r="D51" s="57"/>
      <c r="E51" s="166"/>
      <c r="F51" s="58"/>
      <c r="G51" s="185"/>
      <c r="H51" s="171"/>
      <c r="I51" s="288">
        <f>I42+I45+I48</f>
        <v>0</v>
      </c>
      <c r="J51" s="289"/>
      <c r="K51" s="59"/>
      <c r="L51" s="3"/>
      <c r="M51" s="3"/>
      <c r="N51" s="3"/>
      <c r="O51" s="5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</row>
    <row r="52" spans="1:119" s="8" customFormat="1">
      <c r="A52" s="61"/>
      <c r="B52" s="174"/>
      <c r="C52" s="279"/>
      <c r="D52" s="63"/>
      <c r="E52" s="167"/>
      <c r="F52" s="64"/>
      <c r="G52" s="160"/>
      <c r="H52" s="186"/>
      <c r="I52" s="290"/>
      <c r="J52" s="291"/>
      <c r="K52" s="59"/>
      <c r="L52" s="3"/>
      <c r="M52" s="3"/>
      <c r="N52" s="3"/>
      <c r="O52" s="5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</row>
    <row r="53" spans="1:119" s="8" customFormat="1" ht="7.5" customHeight="1" thickBot="1">
      <c r="A53" s="70"/>
      <c r="B53" s="71"/>
      <c r="C53" s="72"/>
      <c r="D53" s="72"/>
      <c r="E53" s="73"/>
      <c r="F53" s="73"/>
      <c r="G53" s="74"/>
      <c r="H53" s="75"/>
      <c r="I53" s="72"/>
      <c r="J53" s="72"/>
      <c r="K53" s="76"/>
      <c r="L53" s="3"/>
      <c r="M53" s="3"/>
      <c r="N53" s="3"/>
      <c r="O53" s="5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</row>
    <row r="54" spans="1:119" s="8" customFormat="1" ht="9.75" customHeight="1">
      <c r="A54" s="29"/>
      <c r="B54" s="26"/>
      <c r="C54" s="30"/>
      <c r="D54" s="30"/>
      <c r="E54" s="26"/>
      <c r="F54" s="26"/>
      <c r="G54" s="188"/>
      <c r="H54" s="31"/>
      <c r="I54" s="31"/>
      <c r="J54" s="31"/>
      <c r="K54" s="31"/>
      <c r="L54" s="3"/>
      <c r="M54" s="3"/>
      <c r="N54" s="3"/>
      <c r="O54" s="5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</row>
    <row r="55" spans="1:119" s="8" customFormat="1" ht="15" customHeight="1" thickBot="1">
      <c r="A55" s="34"/>
      <c r="B55" s="184" t="s">
        <v>159</v>
      </c>
      <c r="C55" s="35"/>
      <c r="D55" s="35"/>
      <c r="E55" s="32"/>
      <c r="F55" s="36"/>
      <c r="G55" s="36"/>
      <c r="H55" s="34"/>
      <c r="I55" s="34"/>
      <c r="J55" s="34"/>
      <c r="K55" s="34"/>
      <c r="L55" s="3"/>
      <c r="M55" s="3"/>
      <c r="N55" s="3"/>
      <c r="O55" s="5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</row>
    <row r="56" spans="1:119" s="8" customFormat="1" ht="22.5">
      <c r="A56" s="260" t="s">
        <v>158</v>
      </c>
      <c r="B56" s="261"/>
      <c r="C56" s="37" t="s">
        <v>90</v>
      </c>
      <c r="D56" s="38"/>
      <c r="E56" s="39"/>
      <c r="F56" s="40"/>
      <c r="G56" s="38"/>
      <c r="H56" s="161" t="s">
        <v>1</v>
      </c>
      <c r="I56" s="262" t="s">
        <v>6</v>
      </c>
      <c r="J56" s="262"/>
      <c r="K56" s="42"/>
      <c r="L56" s="3"/>
      <c r="M56" s="3"/>
      <c r="N56" s="3"/>
      <c r="O56" s="5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</row>
    <row r="57" spans="1:119" s="8" customFormat="1" ht="9" customHeight="1">
      <c r="A57" s="43"/>
      <c r="B57" s="44"/>
      <c r="C57" s="45" t="s">
        <v>91</v>
      </c>
      <c r="D57" s="46"/>
      <c r="E57" s="47"/>
      <c r="F57" s="44"/>
      <c r="G57" s="46"/>
      <c r="H57" s="162" t="s">
        <v>92</v>
      </c>
      <c r="I57" s="236" t="s">
        <v>0</v>
      </c>
      <c r="J57" s="236"/>
      <c r="K57" s="49"/>
      <c r="L57" s="3"/>
      <c r="M57" s="3"/>
      <c r="N57" s="3"/>
      <c r="O57" s="5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</row>
    <row r="58" spans="1:119" s="8" customFormat="1" ht="15.75">
      <c r="A58" s="50"/>
      <c r="B58" s="187" t="s">
        <v>160</v>
      </c>
      <c r="C58" s="52"/>
      <c r="D58" s="52"/>
      <c r="E58" s="53"/>
      <c r="F58" s="53"/>
      <c r="G58" s="52"/>
      <c r="H58" s="54"/>
      <c r="I58" s="55"/>
      <c r="J58" s="133"/>
      <c r="K58" s="56"/>
      <c r="L58" s="3"/>
      <c r="M58" s="3"/>
      <c r="N58" s="3"/>
      <c r="O58" s="5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</row>
    <row r="59" spans="1:119" s="8" customFormat="1">
      <c r="A59" s="134" t="s">
        <v>59</v>
      </c>
      <c r="B59" s="169" t="s">
        <v>98</v>
      </c>
      <c r="C59" s="234"/>
      <c r="D59" s="57"/>
      <c r="E59" s="166"/>
      <c r="F59" s="58"/>
      <c r="G59" s="284" t="s">
        <v>24</v>
      </c>
      <c r="H59" s="286">
        <v>7.46</v>
      </c>
      <c r="I59" s="288">
        <f>C59*H59</f>
        <v>0</v>
      </c>
      <c r="J59" s="289"/>
      <c r="K59" s="59"/>
      <c r="L59" s="3"/>
      <c r="M59" s="3"/>
      <c r="N59" s="3"/>
      <c r="O59" s="5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</row>
    <row r="60" spans="1:119" s="8" customFormat="1">
      <c r="A60" s="61"/>
      <c r="B60" s="277" t="s">
        <v>100</v>
      </c>
      <c r="C60" s="235"/>
      <c r="D60" s="63"/>
      <c r="E60" s="167"/>
      <c r="F60" s="64"/>
      <c r="G60" s="285"/>
      <c r="H60" s="287"/>
      <c r="I60" s="290"/>
      <c r="J60" s="291"/>
      <c r="K60" s="59"/>
      <c r="L60" s="3"/>
      <c r="M60" s="3"/>
      <c r="N60" s="3"/>
      <c r="O60" s="5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</row>
    <row r="61" spans="1:119" s="8" customFormat="1" ht="9" customHeight="1">
      <c r="A61" s="61"/>
      <c r="B61" s="278"/>
      <c r="C61" s="65"/>
      <c r="D61" s="65"/>
      <c r="E61" s="63"/>
      <c r="F61" s="63"/>
      <c r="G61" s="66"/>
      <c r="H61" s="60"/>
      <c r="I61" s="60"/>
      <c r="J61" s="60"/>
      <c r="K61" s="59"/>
      <c r="L61" s="3"/>
      <c r="M61" s="3"/>
      <c r="N61" s="3"/>
      <c r="O61" s="5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</row>
    <row r="62" spans="1:119" s="8" customFormat="1">
      <c r="A62" s="134" t="s">
        <v>60</v>
      </c>
      <c r="B62" s="169" t="s">
        <v>127</v>
      </c>
      <c r="C62" s="227"/>
      <c r="D62" s="57"/>
      <c r="E62" s="166"/>
      <c r="F62" s="58"/>
      <c r="G62" s="284" t="s">
        <v>24</v>
      </c>
      <c r="H62" s="286">
        <v>25.06</v>
      </c>
      <c r="I62" s="288">
        <f>C62*H62</f>
        <v>0</v>
      </c>
      <c r="J62" s="289"/>
      <c r="K62" s="59"/>
      <c r="L62" s="3"/>
      <c r="M62" s="3"/>
      <c r="N62" s="3"/>
      <c r="O62" s="5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</row>
    <row r="63" spans="1:119" s="8" customFormat="1">
      <c r="A63" s="61"/>
      <c r="B63" s="277" t="s">
        <v>102</v>
      </c>
      <c r="C63" s="228"/>
      <c r="D63" s="63"/>
      <c r="E63" s="167"/>
      <c r="F63" s="64"/>
      <c r="G63" s="285"/>
      <c r="H63" s="287"/>
      <c r="I63" s="290"/>
      <c r="J63" s="291"/>
      <c r="K63" s="59"/>
      <c r="L63" s="3"/>
      <c r="M63" s="3"/>
      <c r="N63" s="3"/>
      <c r="O63" s="5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</row>
    <row r="64" spans="1:119" s="8" customFormat="1" ht="9" customHeight="1">
      <c r="A64" s="61"/>
      <c r="B64" s="278"/>
      <c r="C64" s="65"/>
      <c r="D64" s="65"/>
      <c r="E64" s="63"/>
      <c r="F64" s="63"/>
      <c r="G64" s="66"/>
      <c r="H64" s="60"/>
      <c r="I64" s="60"/>
      <c r="J64" s="60"/>
      <c r="K64" s="59"/>
      <c r="L64" s="3"/>
      <c r="M64" s="3"/>
      <c r="N64" s="3"/>
      <c r="O64" s="5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</row>
    <row r="65" spans="1:119" s="8" customFormat="1">
      <c r="A65" s="134" t="s">
        <v>81</v>
      </c>
      <c r="B65" s="169" t="s">
        <v>4</v>
      </c>
      <c r="C65" s="227"/>
      <c r="D65" s="57"/>
      <c r="E65" s="166"/>
      <c r="F65" s="58"/>
      <c r="G65" s="284" t="s">
        <v>24</v>
      </c>
      <c r="H65" s="286">
        <v>31.31</v>
      </c>
      <c r="I65" s="288">
        <f>C65*H65</f>
        <v>0</v>
      </c>
      <c r="J65" s="289"/>
      <c r="K65" s="59"/>
      <c r="L65" s="3"/>
      <c r="M65" s="3"/>
      <c r="N65" s="3"/>
      <c r="O65" s="5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</row>
    <row r="66" spans="1:119" s="8" customFormat="1">
      <c r="A66" s="61"/>
      <c r="B66" s="175" t="s">
        <v>105</v>
      </c>
      <c r="C66" s="228"/>
      <c r="D66" s="63"/>
      <c r="E66" s="167"/>
      <c r="F66" s="64"/>
      <c r="G66" s="285"/>
      <c r="H66" s="287"/>
      <c r="I66" s="292"/>
      <c r="J66" s="291"/>
      <c r="K66" s="59"/>
      <c r="L66" s="3"/>
      <c r="M66" s="3"/>
      <c r="N66" s="3"/>
      <c r="O66" s="5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</row>
    <row r="67" spans="1:119" s="8" customFormat="1" ht="17.25" customHeight="1">
      <c r="A67" s="50"/>
      <c r="B67" s="187" t="s">
        <v>161</v>
      </c>
      <c r="C67" s="52"/>
      <c r="D67" s="52"/>
      <c r="E67" s="53"/>
      <c r="F67" s="53"/>
      <c r="G67" s="52"/>
      <c r="H67" s="54"/>
      <c r="I67" s="222"/>
      <c r="J67" s="133"/>
      <c r="K67" s="56"/>
      <c r="L67" s="3"/>
      <c r="M67" s="3"/>
      <c r="N67" s="3"/>
      <c r="O67" s="5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</row>
    <row r="68" spans="1:119" s="8" customFormat="1">
      <c r="A68" s="134" t="s">
        <v>59</v>
      </c>
      <c r="B68" s="169" t="s">
        <v>98</v>
      </c>
      <c r="C68" s="234"/>
      <c r="D68" s="57"/>
      <c r="E68" s="166"/>
      <c r="F68" s="58"/>
      <c r="G68" s="284" t="s">
        <v>24</v>
      </c>
      <c r="H68" s="286">
        <v>7.79</v>
      </c>
      <c r="I68" s="288">
        <f>C68*H68</f>
        <v>0</v>
      </c>
      <c r="J68" s="289"/>
      <c r="K68" s="59"/>
      <c r="L68" s="3"/>
      <c r="M68" s="3"/>
      <c r="N68" s="3"/>
      <c r="O68" s="5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</row>
    <row r="69" spans="1:119" s="8" customFormat="1">
      <c r="A69" s="61"/>
      <c r="B69" s="277" t="s">
        <v>100</v>
      </c>
      <c r="C69" s="235"/>
      <c r="D69" s="63"/>
      <c r="E69" s="167"/>
      <c r="F69" s="64"/>
      <c r="G69" s="285"/>
      <c r="H69" s="287"/>
      <c r="I69" s="290"/>
      <c r="J69" s="291"/>
      <c r="K69" s="59"/>
      <c r="L69" s="3"/>
      <c r="M69" s="3"/>
      <c r="N69" s="3"/>
      <c r="O69" s="5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</row>
    <row r="70" spans="1:119" s="8" customFormat="1" ht="9" customHeight="1">
      <c r="A70" s="61"/>
      <c r="B70" s="278"/>
      <c r="C70" s="65"/>
      <c r="D70" s="65"/>
      <c r="E70" s="63"/>
      <c r="F70" s="63"/>
      <c r="G70" s="66"/>
      <c r="H70" s="60"/>
      <c r="I70" s="60"/>
      <c r="J70" s="60"/>
      <c r="K70" s="59"/>
      <c r="L70" s="3"/>
      <c r="M70" s="3"/>
      <c r="N70" s="3"/>
      <c r="O70" s="5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</row>
    <row r="71" spans="1:119" s="8" customFormat="1">
      <c r="A71" s="134" t="s">
        <v>60</v>
      </c>
      <c r="B71" s="169" t="s">
        <v>127</v>
      </c>
      <c r="C71" s="227"/>
      <c r="D71" s="57"/>
      <c r="E71" s="166"/>
      <c r="F71" s="58"/>
      <c r="G71" s="284" t="s">
        <v>24</v>
      </c>
      <c r="H71" s="286">
        <v>26.13</v>
      </c>
      <c r="I71" s="288">
        <f>C71*H71</f>
        <v>0</v>
      </c>
      <c r="J71" s="289"/>
      <c r="K71" s="59"/>
      <c r="L71" s="3"/>
      <c r="M71" s="3"/>
      <c r="N71" s="3"/>
      <c r="O71" s="5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</row>
    <row r="72" spans="1:119" s="8" customFormat="1">
      <c r="A72" s="61"/>
      <c r="B72" s="277" t="s">
        <v>102</v>
      </c>
      <c r="C72" s="228"/>
      <c r="D72" s="63"/>
      <c r="E72" s="167"/>
      <c r="F72" s="64"/>
      <c r="G72" s="285"/>
      <c r="H72" s="287"/>
      <c r="I72" s="290"/>
      <c r="J72" s="291"/>
      <c r="K72" s="59"/>
      <c r="L72" s="3"/>
      <c r="M72" s="3"/>
      <c r="N72" s="3"/>
      <c r="O72" s="5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</row>
    <row r="73" spans="1:119" s="8" customFormat="1" ht="9" customHeight="1">
      <c r="A73" s="61"/>
      <c r="B73" s="278"/>
      <c r="C73" s="65"/>
      <c r="D73" s="65"/>
      <c r="E73" s="63"/>
      <c r="F73" s="63"/>
      <c r="G73" s="66"/>
      <c r="H73" s="60"/>
      <c r="I73" s="60"/>
      <c r="J73" s="60"/>
      <c r="K73" s="59"/>
      <c r="L73" s="3"/>
      <c r="M73" s="3"/>
      <c r="N73" s="3"/>
      <c r="O73" s="5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</row>
    <row r="74" spans="1:119" s="8" customFormat="1">
      <c r="A74" s="134" t="s">
        <v>81</v>
      </c>
      <c r="B74" s="169" t="s">
        <v>4</v>
      </c>
      <c r="C74" s="227"/>
      <c r="D74" s="57"/>
      <c r="E74" s="166"/>
      <c r="F74" s="58"/>
      <c r="G74" s="284" t="s">
        <v>24</v>
      </c>
      <c r="H74" s="286">
        <v>32.659999999999997</v>
      </c>
      <c r="I74" s="288">
        <f>C74*H74</f>
        <v>0</v>
      </c>
      <c r="J74" s="289"/>
      <c r="K74" s="59"/>
      <c r="L74" s="3"/>
      <c r="M74" s="3"/>
      <c r="N74" s="3"/>
      <c r="O74" s="5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</row>
    <row r="75" spans="1:119" s="8" customFormat="1">
      <c r="A75" s="61"/>
      <c r="B75" s="175" t="s">
        <v>105</v>
      </c>
      <c r="C75" s="228"/>
      <c r="D75" s="63"/>
      <c r="E75" s="167"/>
      <c r="F75" s="64"/>
      <c r="G75" s="285"/>
      <c r="H75" s="287"/>
      <c r="I75" s="290"/>
      <c r="J75" s="291"/>
      <c r="K75" s="59"/>
      <c r="L75" s="3"/>
      <c r="M75" s="3"/>
      <c r="N75" s="3"/>
      <c r="O75" s="5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</row>
    <row r="76" spans="1:119" s="8" customFormat="1" ht="9" customHeight="1">
      <c r="A76" s="61"/>
      <c r="B76" s="174"/>
      <c r="C76" s="60"/>
      <c r="D76" s="60"/>
      <c r="E76" s="63"/>
      <c r="F76" s="63"/>
      <c r="G76" s="63"/>
      <c r="H76" s="63"/>
      <c r="I76" s="63"/>
      <c r="J76" s="63"/>
      <c r="K76" s="68"/>
      <c r="L76" s="3"/>
      <c r="M76" s="3"/>
      <c r="N76" s="3"/>
      <c r="O76" s="5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</row>
    <row r="77" spans="1:119" s="8" customFormat="1">
      <c r="A77" s="173"/>
      <c r="B77" s="172"/>
      <c r="C77" s="279" t="s">
        <v>115</v>
      </c>
      <c r="D77" s="57"/>
      <c r="E77" s="166"/>
      <c r="F77" s="58"/>
      <c r="G77" s="185"/>
      <c r="H77" s="171"/>
      <c r="I77" s="288">
        <f>I59+I62+I65+I68+I71+I74</f>
        <v>0</v>
      </c>
      <c r="J77" s="289"/>
      <c r="K77" s="59"/>
      <c r="L77" s="3"/>
      <c r="M77" s="3"/>
      <c r="N77" s="3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</row>
    <row r="78" spans="1:119" s="8" customFormat="1">
      <c r="A78" s="61"/>
      <c r="B78" s="174"/>
      <c r="C78" s="279"/>
      <c r="D78" s="63"/>
      <c r="E78" s="167"/>
      <c r="F78" s="64"/>
      <c r="G78" s="160"/>
      <c r="H78" s="186"/>
      <c r="I78" s="290"/>
      <c r="J78" s="291"/>
      <c r="K78" s="59"/>
      <c r="L78" s="3"/>
      <c r="M78" s="3"/>
      <c r="N78" s="3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</row>
    <row r="79" spans="1:119" s="8" customFormat="1" ht="13.5" thickBot="1">
      <c r="A79" s="70"/>
      <c r="B79" s="71"/>
      <c r="C79" s="72"/>
      <c r="D79" s="72"/>
      <c r="E79" s="73"/>
      <c r="F79" s="73"/>
      <c r="G79" s="74"/>
      <c r="H79" s="75"/>
      <c r="I79" s="72"/>
      <c r="J79" s="72"/>
      <c r="K79" s="76"/>
      <c r="L79" s="3"/>
      <c r="M79" s="3"/>
      <c r="N79" s="3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</row>
    <row r="80" spans="1:119" s="8" customFormat="1">
      <c r="A80" s="29"/>
      <c r="B80" s="26"/>
      <c r="C80" s="30"/>
      <c r="D80" s="30"/>
      <c r="E80" s="26"/>
      <c r="F80" s="26"/>
      <c r="G80" s="188"/>
      <c r="H80" s="31"/>
      <c r="I80" s="31"/>
      <c r="J80" s="31"/>
      <c r="K80" s="31"/>
      <c r="L80" s="3"/>
      <c r="M80" s="3"/>
      <c r="N80" s="3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</row>
    <row r="81" spans="1:119" s="8" customFormat="1">
      <c r="A81" s="29"/>
      <c r="B81" s="26"/>
      <c r="C81" s="30"/>
      <c r="D81" s="30"/>
      <c r="E81" s="26"/>
      <c r="F81" s="26"/>
      <c r="G81" s="188"/>
      <c r="H81" s="31"/>
      <c r="I81" s="31"/>
      <c r="J81" s="31"/>
      <c r="K81" s="31"/>
      <c r="L81" s="3"/>
      <c r="M81" s="3"/>
      <c r="N81" s="3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</row>
    <row r="82" spans="1:119" s="8" customFormat="1">
      <c r="A82" s="5"/>
      <c r="B82" s="3"/>
      <c r="C82" s="7"/>
      <c r="D82" s="7"/>
      <c r="E82" s="3"/>
      <c r="F82" s="3"/>
      <c r="G82" s="15"/>
      <c r="L82" s="3"/>
      <c r="M82" s="3"/>
      <c r="N82" s="3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</row>
    <row r="83" spans="1:119" s="8" customFormat="1">
      <c r="A83" s="5"/>
      <c r="B83" s="3"/>
      <c r="C83" s="7"/>
      <c r="D83" s="7"/>
      <c r="E83" s="3"/>
      <c r="F83" s="3"/>
      <c r="G83" s="15"/>
      <c r="L83" s="3"/>
      <c r="M83" s="3"/>
      <c r="N83" s="3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</row>
    <row r="84" spans="1:119" s="8" customFormat="1">
      <c r="A84" s="5"/>
      <c r="B84" s="3"/>
      <c r="C84" s="7"/>
      <c r="D84" s="7"/>
      <c r="E84" s="3"/>
      <c r="F84" s="3"/>
      <c r="G84" s="15"/>
      <c r="L84" s="3"/>
      <c r="M84" s="3"/>
      <c r="N84" s="3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</row>
    <row r="85" spans="1:119" s="8" customFormat="1">
      <c r="A85" s="5"/>
      <c r="B85" s="3"/>
      <c r="C85" s="7"/>
      <c r="D85" s="7"/>
      <c r="E85" s="3"/>
      <c r="F85" s="3"/>
      <c r="G85" s="15"/>
      <c r="L85" s="3"/>
      <c r="M85" s="3"/>
      <c r="N85" s="3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</row>
    <row r="86" spans="1:119" s="8" customFormat="1">
      <c r="A86" s="5"/>
      <c r="B86" s="3"/>
      <c r="C86" s="7"/>
      <c r="D86" s="7"/>
      <c r="E86" s="3"/>
      <c r="F86" s="3"/>
      <c r="G86" s="15"/>
      <c r="L86" s="3"/>
      <c r="M86" s="3"/>
      <c r="N86" s="3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</row>
    <row r="87" spans="1:119" s="8" customFormat="1">
      <c r="A87" s="5"/>
      <c r="B87" s="3"/>
      <c r="C87" s="7"/>
      <c r="D87" s="7"/>
      <c r="E87" s="3"/>
      <c r="F87" s="3"/>
      <c r="G87" s="15"/>
      <c r="L87" s="3"/>
      <c r="M87" s="3"/>
      <c r="N87" s="3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</row>
    <row r="88" spans="1:119" s="8" customFormat="1">
      <c r="A88" s="5"/>
      <c r="B88" s="3"/>
      <c r="C88" s="7"/>
      <c r="D88" s="7"/>
      <c r="E88" s="3"/>
      <c r="F88" s="3"/>
      <c r="G88" s="15"/>
      <c r="L88" s="3"/>
      <c r="M88" s="3"/>
      <c r="N88" s="3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</row>
    <row r="89" spans="1:119" s="8" customFormat="1">
      <c r="A89" s="5"/>
      <c r="B89" s="3"/>
      <c r="C89" s="7"/>
      <c r="D89" s="7"/>
      <c r="E89" s="3"/>
      <c r="F89" s="3"/>
      <c r="G89" s="15"/>
      <c r="L89" s="3"/>
      <c r="M89" s="3"/>
      <c r="N89" s="3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</row>
    <row r="90" spans="1:119" s="8" customFormat="1">
      <c r="A90" s="5"/>
      <c r="B90" s="3"/>
      <c r="C90" s="7"/>
      <c r="D90" s="7"/>
      <c r="E90" s="3"/>
      <c r="F90" s="3"/>
      <c r="G90" s="15"/>
      <c r="L90" s="3"/>
      <c r="M90" s="3"/>
      <c r="N90" s="3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</row>
    <row r="91" spans="1:119" s="8" customFormat="1">
      <c r="A91" s="5"/>
      <c r="B91" s="3"/>
      <c r="C91" s="7"/>
      <c r="D91" s="7"/>
      <c r="E91" s="3"/>
      <c r="F91" s="3"/>
      <c r="G91" s="15"/>
      <c r="L91" s="3"/>
      <c r="M91" s="3"/>
      <c r="N91" s="3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</row>
    <row r="92" spans="1:119" s="8" customFormat="1">
      <c r="A92" s="5"/>
      <c r="B92" s="3"/>
      <c r="C92" s="7"/>
      <c r="D92" s="7"/>
      <c r="E92" s="3"/>
      <c r="F92" s="3"/>
      <c r="G92" s="15"/>
      <c r="L92" s="3"/>
      <c r="M92" s="3"/>
      <c r="N92" s="3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</row>
    <row r="93" spans="1:119" s="8" customFormat="1">
      <c r="A93" s="5"/>
      <c r="B93" s="3"/>
      <c r="C93" s="7"/>
      <c r="D93" s="7"/>
      <c r="E93" s="3"/>
      <c r="F93" s="3"/>
      <c r="G93" s="15"/>
      <c r="L93" s="3"/>
      <c r="M93" s="3"/>
      <c r="N93" s="3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</row>
    <row r="94" spans="1:119" s="8" customFormat="1">
      <c r="A94" s="5"/>
      <c r="B94" s="3"/>
      <c r="C94" s="7"/>
      <c r="D94" s="7"/>
      <c r="E94" s="3"/>
      <c r="F94" s="3"/>
      <c r="G94" s="15"/>
      <c r="L94" s="3"/>
      <c r="M94" s="3"/>
      <c r="N94" s="3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</row>
    <row r="95" spans="1:119" s="8" customFormat="1">
      <c r="A95" s="5"/>
      <c r="B95" s="3"/>
      <c r="C95" s="7"/>
      <c r="D95" s="7"/>
      <c r="E95" s="3"/>
      <c r="F95" s="3"/>
      <c r="G95" s="15"/>
      <c r="L95" s="3"/>
      <c r="M95" s="3"/>
      <c r="N95" s="3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</row>
    <row r="96" spans="1:119" s="8" customFormat="1">
      <c r="A96" s="5"/>
      <c r="B96" s="3"/>
      <c r="C96" s="7"/>
      <c r="D96" s="7"/>
      <c r="E96" s="3"/>
      <c r="F96" s="3"/>
      <c r="G96" s="15"/>
      <c r="L96" s="3"/>
      <c r="M96" s="3"/>
      <c r="N96" s="3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</row>
    <row r="97" spans="1:119" s="8" customFormat="1">
      <c r="A97" s="5"/>
      <c r="B97" s="3"/>
      <c r="C97" s="7"/>
      <c r="D97" s="7"/>
      <c r="E97" s="3"/>
      <c r="F97" s="3"/>
      <c r="G97" s="15"/>
      <c r="L97" s="3"/>
      <c r="M97" s="3"/>
      <c r="N97" s="3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</row>
    <row r="98" spans="1:119" s="8" customFormat="1">
      <c r="A98" s="5"/>
      <c r="B98" s="3"/>
      <c r="C98" s="7"/>
      <c r="D98" s="7"/>
      <c r="E98" s="3"/>
      <c r="F98" s="3"/>
      <c r="G98" s="15"/>
      <c r="L98" s="3"/>
      <c r="M98" s="3"/>
      <c r="N98" s="3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</row>
    <row r="99" spans="1:119" s="8" customFormat="1">
      <c r="A99" s="5"/>
      <c r="B99" s="3"/>
      <c r="C99" s="7"/>
      <c r="D99" s="7"/>
      <c r="E99" s="3"/>
      <c r="F99" s="3"/>
      <c r="G99" s="15"/>
      <c r="L99" s="3"/>
      <c r="M99" s="3"/>
      <c r="N99" s="3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</row>
    <row r="100" spans="1:119" s="8" customFormat="1">
      <c r="A100" s="5"/>
      <c r="B100" s="3"/>
      <c r="C100" s="7"/>
      <c r="D100" s="7"/>
      <c r="E100" s="3"/>
      <c r="F100" s="3"/>
      <c r="G100" s="15"/>
      <c r="L100" s="3"/>
      <c r="M100" s="3"/>
      <c r="N100" s="3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</row>
    <row r="101" spans="1:119" s="8" customFormat="1">
      <c r="A101" s="5"/>
      <c r="B101" s="3"/>
      <c r="C101" s="7"/>
      <c r="D101" s="7"/>
      <c r="E101" s="3"/>
      <c r="F101" s="3"/>
      <c r="G101" s="15"/>
      <c r="L101" s="3"/>
      <c r="M101" s="3"/>
      <c r="N101" s="3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</row>
    <row r="102" spans="1:119" s="8" customFormat="1">
      <c r="A102" s="5"/>
      <c r="B102" s="3"/>
      <c r="C102" s="7"/>
      <c r="D102" s="7"/>
      <c r="E102" s="3"/>
      <c r="F102" s="3"/>
      <c r="G102" s="15"/>
      <c r="L102" s="3"/>
      <c r="M102" s="3"/>
      <c r="N102" s="3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</row>
    <row r="103" spans="1:119" s="8" customFormat="1">
      <c r="A103" s="5"/>
      <c r="B103" s="3"/>
      <c r="C103" s="7"/>
      <c r="D103" s="7"/>
      <c r="E103" s="3"/>
      <c r="F103" s="3"/>
      <c r="G103" s="15"/>
      <c r="L103" s="3"/>
      <c r="M103" s="3"/>
      <c r="N103" s="3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</row>
    <row r="104" spans="1:119" s="8" customFormat="1">
      <c r="A104" s="5"/>
      <c r="B104" s="3"/>
      <c r="C104" s="7"/>
      <c r="D104" s="7"/>
      <c r="E104" s="3"/>
      <c r="F104" s="3"/>
      <c r="G104" s="15"/>
      <c r="L104" s="3"/>
      <c r="M104" s="3"/>
      <c r="N104" s="3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</row>
    <row r="105" spans="1:119" s="8" customFormat="1">
      <c r="A105" s="5"/>
      <c r="B105" s="3"/>
      <c r="C105" s="7"/>
      <c r="D105" s="7"/>
      <c r="E105" s="3"/>
      <c r="F105" s="3"/>
      <c r="G105" s="15"/>
      <c r="L105" s="3"/>
      <c r="M105" s="3"/>
      <c r="N105" s="3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</row>
    <row r="106" spans="1:119" s="8" customFormat="1">
      <c r="A106" s="5"/>
      <c r="B106" s="3"/>
      <c r="C106" s="7"/>
      <c r="D106" s="7"/>
      <c r="E106" s="3"/>
      <c r="F106" s="3"/>
      <c r="G106" s="15"/>
      <c r="L106" s="3"/>
      <c r="M106" s="3"/>
      <c r="N106" s="3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</row>
    <row r="107" spans="1:119" s="8" customFormat="1">
      <c r="A107" s="5"/>
      <c r="B107" s="3"/>
      <c r="C107" s="7"/>
      <c r="D107" s="7"/>
      <c r="E107" s="3"/>
      <c r="F107" s="3"/>
      <c r="G107" s="15"/>
      <c r="L107" s="3"/>
      <c r="M107" s="3"/>
      <c r="N107" s="3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</row>
    <row r="108" spans="1:119" s="8" customFormat="1">
      <c r="A108" s="5"/>
      <c r="B108" s="3"/>
      <c r="C108" s="7"/>
      <c r="D108" s="7"/>
      <c r="E108" s="3"/>
      <c r="F108" s="3"/>
      <c r="G108" s="15"/>
      <c r="L108" s="3"/>
      <c r="M108" s="3"/>
      <c r="N108" s="3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</row>
    <row r="109" spans="1:119" s="8" customFormat="1">
      <c r="A109" s="5"/>
      <c r="B109" s="3"/>
      <c r="C109" s="7"/>
      <c r="D109" s="7"/>
      <c r="E109" s="3"/>
      <c r="F109" s="3"/>
      <c r="G109" s="15"/>
      <c r="L109" s="3"/>
      <c r="M109" s="3"/>
      <c r="N109" s="3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</row>
    <row r="110" spans="1:119" s="8" customFormat="1">
      <c r="A110" s="5"/>
      <c r="B110" s="3"/>
      <c r="C110" s="7"/>
      <c r="D110" s="7"/>
      <c r="E110" s="3"/>
      <c r="F110" s="3"/>
      <c r="G110" s="15"/>
      <c r="L110" s="3"/>
      <c r="M110" s="3"/>
      <c r="N110" s="3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</row>
    <row r="111" spans="1:119" s="8" customFormat="1">
      <c r="A111" s="5"/>
      <c r="B111" s="3"/>
      <c r="C111" s="7"/>
      <c r="D111" s="7"/>
      <c r="E111" s="3"/>
      <c r="F111" s="3"/>
      <c r="G111" s="15"/>
      <c r="L111" s="3"/>
      <c r="M111" s="3"/>
      <c r="N111" s="3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</row>
    <row r="112" spans="1:119" s="8" customFormat="1">
      <c r="A112" s="5"/>
      <c r="B112" s="3"/>
      <c r="C112" s="7"/>
      <c r="D112" s="7"/>
      <c r="E112" s="3"/>
      <c r="F112" s="3"/>
      <c r="G112" s="15"/>
      <c r="L112" s="3"/>
      <c r="M112" s="3"/>
      <c r="N112" s="3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</row>
    <row r="113" spans="1:119" s="8" customFormat="1">
      <c r="A113" s="5"/>
      <c r="B113" s="3"/>
      <c r="C113" s="7"/>
      <c r="D113" s="7"/>
      <c r="E113" s="3"/>
      <c r="F113" s="3"/>
      <c r="G113" s="15"/>
      <c r="L113" s="3"/>
      <c r="M113" s="3"/>
      <c r="N113" s="3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</row>
    <row r="114" spans="1:119" s="8" customFormat="1">
      <c r="A114" s="5"/>
      <c r="B114" s="3"/>
      <c r="C114" s="7"/>
      <c r="D114" s="7"/>
      <c r="E114" s="3"/>
      <c r="F114" s="3"/>
      <c r="G114" s="15"/>
      <c r="L114" s="3"/>
      <c r="M114" s="3"/>
      <c r="N114" s="3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</row>
    <row r="115" spans="1:119" s="8" customFormat="1">
      <c r="A115" s="5"/>
      <c r="B115" s="3"/>
      <c r="C115" s="7"/>
      <c r="D115" s="7"/>
      <c r="E115" s="3"/>
      <c r="F115" s="3"/>
      <c r="G115" s="15"/>
      <c r="L115" s="3"/>
      <c r="M115" s="3"/>
      <c r="N115" s="3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</row>
    <row r="116" spans="1:119" s="8" customFormat="1">
      <c r="A116" s="5"/>
      <c r="B116" s="3"/>
      <c r="C116" s="7"/>
      <c r="D116" s="7"/>
      <c r="E116" s="3"/>
      <c r="F116" s="3"/>
      <c r="G116" s="15"/>
      <c r="L116" s="3"/>
      <c r="M116" s="3"/>
      <c r="N116" s="3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</row>
    <row r="117" spans="1:119" s="8" customFormat="1">
      <c r="A117" s="5"/>
      <c r="B117" s="3"/>
      <c r="C117" s="7"/>
      <c r="D117" s="7"/>
      <c r="E117" s="3"/>
      <c r="F117" s="3"/>
      <c r="G117" s="15"/>
      <c r="L117" s="3"/>
      <c r="M117" s="3"/>
      <c r="N117" s="3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</row>
    <row r="118" spans="1:119" s="8" customFormat="1">
      <c r="A118" s="5"/>
      <c r="B118" s="3"/>
      <c r="C118" s="7"/>
      <c r="D118" s="7"/>
      <c r="E118" s="3"/>
      <c r="F118" s="3"/>
      <c r="G118" s="15"/>
      <c r="L118" s="3"/>
      <c r="M118" s="3"/>
      <c r="N118" s="3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</row>
    <row r="119" spans="1:119" s="8" customFormat="1">
      <c r="A119" s="5"/>
      <c r="B119" s="3"/>
      <c r="C119" s="7"/>
      <c r="D119" s="7"/>
      <c r="E119" s="3"/>
      <c r="F119" s="3"/>
      <c r="G119" s="15"/>
      <c r="L119" s="3"/>
      <c r="M119" s="3"/>
      <c r="N119" s="3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</row>
    <row r="120" spans="1:119" s="8" customFormat="1">
      <c r="A120" s="5"/>
      <c r="B120" s="3"/>
      <c r="C120" s="7"/>
      <c r="D120" s="7"/>
      <c r="E120" s="3"/>
      <c r="F120" s="3"/>
      <c r="G120" s="15"/>
      <c r="L120" s="3"/>
      <c r="M120" s="3"/>
      <c r="N120" s="3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</row>
    <row r="121" spans="1:119" s="8" customFormat="1">
      <c r="A121" s="5"/>
      <c r="B121" s="3"/>
      <c r="C121" s="7"/>
      <c r="D121" s="7"/>
      <c r="E121" s="3"/>
      <c r="F121" s="3"/>
      <c r="G121" s="15"/>
      <c r="L121" s="3"/>
      <c r="M121" s="3"/>
      <c r="N121" s="3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</row>
    <row r="122" spans="1:119" s="8" customFormat="1">
      <c r="A122" s="5"/>
      <c r="B122" s="3"/>
      <c r="C122" s="7"/>
      <c r="D122" s="7"/>
      <c r="E122" s="3"/>
      <c r="F122" s="3"/>
      <c r="G122" s="15"/>
      <c r="L122" s="3"/>
      <c r="M122" s="3"/>
      <c r="N122" s="3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</row>
    <row r="123" spans="1:119" s="8" customFormat="1">
      <c r="A123" s="5"/>
      <c r="B123" s="3"/>
      <c r="C123" s="7"/>
      <c r="D123" s="7"/>
      <c r="E123" s="3"/>
      <c r="F123" s="3"/>
      <c r="G123" s="15"/>
      <c r="L123" s="3"/>
      <c r="M123" s="3"/>
      <c r="N123" s="3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</row>
    <row r="124" spans="1:119" s="8" customFormat="1">
      <c r="A124" s="5"/>
      <c r="B124" s="3"/>
      <c r="C124" s="7"/>
      <c r="D124" s="7"/>
      <c r="E124" s="3"/>
      <c r="F124" s="3"/>
      <c r="G124" s="15"/>
      <c r="L124" s="3"/>
      <c r="M124" s="3"/>
      <c r="N124" s="3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</row>
    <row r="125" spans="1:119" s="8" customFormat="1">
      <c r="A125" s="5"/>
      <c r="B125" s="3"/>
      <c r="C125" s="7"/>
      <c r="D125" s="7"/>
      <c r="E125" s="3"/>
      <c r="F125" s="3"/>
      <c r="G125" s="15"/>
      <c r="L125" s="3"/>
      <c r="M125" s="3"/>
      <c r="N125" s="3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</row>
    <row r="126" spans="1:119" s="8" customFormat="1">
      <c r="A126" s="5"/>
      <c r="B126" s="3"/>
      <c r="C126" s="7"/>
      <c r="D126" s="7"/>
      <c r="E126" s="3"/>
      <c r="F126" s="3"/>
      <c r="G126" s="15"/>
      <c r="L126" s="3"/>
      <c r="M126" s="3"/>
      <c r="N126" s="3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</row>
    <row r="127" spans="1:119" s="8" customFormat="1">
      <c r="A127" s="5"/>
      <c r="B127" s="3"/>
      <c r="C127" s="7"/>
      <c r="D127" s="7"/>
      <c r="E127" s="3"/>
      <c r="F127" s="3"/>
      <c r="G127" s="15"/>
      <c r="L127" s="3"/>
      <c r="M127" s="3"/>
      <c r="N127" s="3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</row>
    <row r="128" spans="1:119" s="8" customFormat="1">
      <c r="A128" s="5"/>
      <c r="B128" s="3"/>
      <c r="C128" s="7"/>
      <c r="D128" s="7"/>
      <c r="E128" s="3"/>
      <c r="F128" s="3"/>
      <c r="G128" s="15"/>
      <c r="L128" s="3"/>
      <c r="M128" s="3"/>
      <c r="N128" s="3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</row>
    <row r="129" spans="1:119" s="8" customFormat="1">
      <c r="A129" s="5"/>
      <c r="B129" s="3"/>
      <c r="C129" s="7"/>
      <c r="D129" s="7"/>
      <c r="E129" s="3"/>
      <c r="F129" s="3"/>
      <c r="G129" s="15"/>
      <c r="L129" s="3"/>
      <c r="M129" s="3"/>
      <c r="N129" s="3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</row>
    <row r="130" spans="1:119" s="8" customFormat="1">
      <c r="A130" s="5"/>
      <c r="B130" s="3"/>
      <c r="C130" s="7"/>
      <c r="D130" s="7"/>
      <c r="E130" s="3"/>
      <c r="F130" s="3"/>
      <c r="G130" s="15"/>
      <c r="L130" s="3"/>
      <c r="M130" s="3"/>
      <c r="N130" s="3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</row>
    <row r="131" spans="1:119" s="8" customFormat="1">
      <c r="A131" s="5"/>
      <c r="B131" s="3"/>
      <c r="C131" s="7"/>
      <c r="D131" s="7"/>
      <c r="E131" s="3"/>
      <c r="F131" s="3"/>
      <c r="G131" s="15"/>
      <c r="L131" s="3"/>
      <c r="M131" s="3"/>
      <c r="N131" s="3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</row>
    <row r="132" spans="1:119" s="8" customFormat="1">
      <c r="A132" s="5"/>
      <c r="B132" s="3"/>
      <c r="C132" s="7"/>
      <c r="D132" s="7"/>
      <c r="E132" s="3"/>
      <c r="F132" s="3"/>
      <c r="G132" s="15"/>
      <c r="L132" s="3"/>
      <c r="M132" s="3"/>
      <c r="N132" s="3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</row>
    <row r="133" spans="1:119" s="8" customFormat="1">
      <c r="A133" s="5"/>
      <c r="B133" s="3"/>
      <c r="C133" s="7"/>
      <c r="D133" s="7"/>
      <c r="E133" s="3"/>
      <c r="F133" s="3"/>
      <c r="G133" s="15"/>
      <c r="L133" s="3"/>
      <c r="M133" s="3"/>
      <c r="N133" s="3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</row>
    <row r="134" spans="1:119" s="8" customFormat="1">
      <c r="A134" s="5"/>
      <c r="B134" s="3"/>
      <c r="C134" s="7"/>
      <c r="D134" s="7"/>
      <c r="E134" s="3"/>
      <c r="F134" s="3"/>
      <c r="G134" s="15"/>
      <c r="L134" s="3"/>
      <c r="M134" s="3"/>
      <c r="N134" s="3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</row>
    <row r="135" spans="1:119" s="8" customFormat="1">
      <c r="A135" s="5"/>
      <c r="B135" s="3"/>
      <c r="C135" s="7"/>
      <c r="D135" s="7"/>
      <c r="E135" s="3"/>
      <c r="F135" s="3"/>
      <c r="G135" s="15"/>
      <c r="L135" s="3"/>
      <c r="M135" s="3"/>
      <c r="N135" s="3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</row>
    <row r="136" spans="1:119" s="8" customFormat="1">
      <c r="A136" s="5"/>
      <c r="B136" s="3"/>
      <c r="C136" s="7"/>
      <c r="D136" s="7"/>
      <c r="E136" s="3"/>
      <c r="F136" s="3"/>
      <c r="G136" s="15"/>
      <c r="L136" s="3"/>
      <c r="M136" s="3"/>
      <c r="N136" s="3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</row>
    <row r="137" spans="1:119" s="8" customFormat="1">
      <c r="A137" s="5"/>
      <c r="B137" s="3"/>
      <c r="C137" s="7"/>
      <c r="D137" s="7"/>
      <c r="E137" s="3"/>
      <c r="F137" s="3"/>
      <c r="G137" s="15"/>
      <c r="L137" s="3"/>
      <c r="M137" s="3"/>
      <c r="N137" s="3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</row>
    <row r="138" spans="1:119" s="8" customFormat="1">
      <c r="A138" s="5"/>
      <c r="B138" s="3"/>
      <c r="C138" s="7"/>
      <c r="D138" s="7"/>
      <c r="E138" s="3"/>
      <c r="F138" s="3"/>
      <c r="G138" s="15"/>
      <c r="L138" s="3"/>
      <c r="M138" s="3"/>
      <c r="N138" s="3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</row>
    <row r="139" spans="1:119" s="8" customFormat="1">
      <c r="A139" s="5"/>
      <c r="B139" s="3"/>
      <c r="C139" s="7"/>
      <c r="D139" s="7"/>
      <c r="E139" s="3"/>
      <c r="F139" s="3"/>
      <c r="G139" s="15"/>
      <c r="L139" s="3"/>
      <c r="M139" s="3"/>
      <c r="N139" s="3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</row>
    <row r="140" spans="1:119" s="8" customFormat="1">
      <c r="A140" s="5"/>
      <c r="B140" s="3"/>
      <c r="C140" s="7"/>
      <c r="D140" s="7"/>
      <c r="E140" s="3"/>
      <c r="F140" s="3"/>
      <c r="G140" s="15"/>
      <c r="L140" s="3"/>
      <c r="M140" s="3"/>
      <c r="N140" s="3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</row>
    <row r="141" spans="1:119" s="8" customFormat="1">
      <c r="A141" s="5"/>
      <c r="B141" s="3"/>
      <c r="C141" s="7"/>
      <c r="D141" s="7"/>
      <c r="E141" s="3"/>
      <c r="F141" s="3"/>
      <c r="G141" s="15"/>
      <c r="L141" s="3"/>
      <c r="M141" s="3"/>
      <c r="N141" s="3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</row>
    <row r="142" spans="1:119" s="8" customFormat="1">
      <c r="A142" s="5"/>
      <c r="B142" s="3"/>
      <c r="C142" s="7"/>
      <c r="D142" s="7"/>
      <c r="E142" s="3"/>
      <c r="F142" s="3"/>
      <c r="G142" s="15"/>
      <c r="L142" s="3"/>
      <c r="M142" s="3"/>
      <c r="N142" s="3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</row>
    <row r="143" spans="1:119" s="8" customFormat="1">
      <c r="A143" s="5"/>
      <c r="B143" s="3"/>
      <c r="C143" s="7"/>
      <c r="D143" s="7"/>
      <c r="E143" s="3"/>
      <c r="F143" s="3"/>
      <c r="G143" s="15"/>
      <c r="L143" s="3"/>
      <c r="M143" s="3"/>
      <c r="N143" s="3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</row>
    <row r="144" spans="1:119" s="8" customFormat="1">
      <c r="A144" s="5"/>
      <c r="B144" s="3"/>
      <c r="C144" s="7"/>
      <c r="D144" s="7"/>
      <c r="E144" s="3"/>
      <c r="F144" s="3"/>
      <c r="G144" s="15"/>
      <c r="L144" s="3"/>
      <c r="M144" s="3"/>
      <c r="N144" s="3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</row>
    <row r="145" spans="1:119" s="8" customFormat="1">
      <c r="A145" s="5"/>
      <c r="B145" s="3"/>
      <c r="C145" s="7"/>
      <c r="D145" s="7"/>
      <c r="E145" s="3"/>
      <c r="F145" s="3"/>
      <c r="G145" s="15"/>
      <c r="L145" s="3"/>
      <c r="M145" s="3"/>
      <c r="N145" s="3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</row>
    <row r="146" spans="1:119" s="8" customFormat="1">
      <c r="A146" s="5"/>
      <c r="B146" s="3"/>
      <c r="C146" s="7"/>
      <c r="D146" s="7"/>
      <c r="E146" s="3"/>
      <c r="F146" s="3"/>
      <c r="G146" s="15"/>
      <c r="L146" s="3"/>
      <c r="M146" s="3"/>
      <c r="N146" s="3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</row>
    <row r="147" spans="1:119" s="8" customFormat="1">
      <c r="A147" s="5"/>
      <c r="B147" s="3"/>
      <c r="C147" s="7"/>
      <c r="D147" s="7"/>
      <c r="E147" s="3"/>
      <c r="F147" s="3"/>
      <c r="G147" s="15"/>
      <c r="L147" s="3"/>
      <c r="M147" s="3"/>
      <c r="N147" s="3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</row>
    <row r="148" spans="1:119" s="8" customFormat="1">
      <c r="A148" s="5"/>
      <c r="B148" s="3"/>
      <c r="C148" s="7"/>
      <c r="D148" s="7"/>
      <c r="E148" s="3"/>
      <c r="F148" s="3"/>
      <c r="G148" s="15"/>
      <c r="L148" s="3"/>
      <c r="M148" s="3"/>
      <c r="N148" s="3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</row>
    <row r="149" spans="1:119" s="8" customFormat="1">
      <c r="A149" s="5"/>
      <c r="B149" s="3"/>
      <c r="C149" s="7"/>
      <c r="D149" s="7"/>
      <c r="E149" s="3"/>
      <c r="F149" s="3"/>
      <c r="G149" s="15"/>
      <c r="L149" s="3"/>
      <c r="M149" s="3"/>
      <c r="N149" s="3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</row>
    <row r="150" spans="1:119" s="8" customFormat="1">
      <c r="A150" s="5"/>
      <c r="B150" s="3"/>
      <c r="C150" s="7"/>
      <c r="D150" s="7"/>
      <c r="E150" s="3"/>
      <c r="F150" s="3"/>
      <c r="G150" s="15"/>
      <c r="L150" s="3"/>
      <c r="M150" s="3"/>
      <c r="N150" s="3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</row>
    <row r="151" spans="1:119" s="8" customFormat="1">
      <c r="A151" s="5"/>
      <c r="B151" s="3"/>
      <c r="C151" s="7"/>
      <c r="D151" s="7"/>
      <c r="E151" s="3"/>
      <c r="F151" s="3"/>
      <c r="G151" s="15"/>
      <c r="L151" s="3"/>
      <c r="M151" s="3"/>
      <c r="N151" s="3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</row>
    <row r="152" spans="1:119" s="8" customFormat="1">
      <c r="A152" s="5"/>
      <c r="B152" s="3"/>
      <c r="C152" s="7"/>
      <c r="D152" s="7"/>
      <c r="E152" s="3"/>
      <c r="F152" s="3"/>
      <c r="G152" s="15"/>
      <c r="L152" s="3"/>
      <c r="M152" s="3"/>
      <c r="N152" s="3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</row>
    <row r="153" spans="1:119" s="8" customFormat="1">
      <c r="A153" s="5"/>
      <c r="B153" s="3"/>
      <c r="C153" s="7"/>
      <c r="D153" s="7"/>
      <c r="E153" s="3"/>
      <c r="F153" s="3"/>
      <c r="G153" s="15"/>
      <c r="L153" s="3"/>
      <c r="M153" s="3"/>
      <c r="N153" s="3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</row>
    <row r="154" spans="1:119" s="8" customFormat="1">
      <c r="A154" s="5"/>
      <c r="B154" s="3"/>
      <c r="C154" s="7"/>
      <c r="D154" s="7"/>
      <c r="E154" s="3"/>
      <c r="F154" s="3"/>
      <c r="G154" s="15"/>
      <c r="L154" s="3"/>
      <c r="M154" s="3"/>
      <c r="N154" s="3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</row>
    <row r="155" spans="1:119" s="8" customFormat="1">
      <c r="A155" s="5"/>
      <c r="B155" s="3"/>
      <c r="C155" s="7"/>
      <c r="D155" s="7"/>
      <c r="E155" s="3"/>
      <c r="F155" s="3"/>
      <c r="G155" s="15"/>
      <c r="L155" s="3"/>
      <c r="M155" s="3"/>
      <c r="N155" s="3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</row>
    <row r="156" spans="1:119" s="8" customFormat="1">
      <c r="A156" s="5"/>
      <c r="B156" s="3"/>
      <c r="C156" s="7"/>
      <c r="D156" s="7"/>
      <c r="E156" s="3"/>
      <c r="F156" s="3"/>
      <c r="G156" s="15"/>
      <c r="L156" s="3"/>
      <c r="M156" s="3"/>
      <c r="N156" s="3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</row>
    <row r="157" spans="1:119" s="8" customFormat="1">
      <c r="A157" s="5"/>
      <c r="B157" s="3"/>
      <c r="C157" s="7"/>
      <c r="D157" s="7"/>
      <c r="E157" s="3"/>
      <c r="F157" s="3"/>
      <c r="G157" s="15"/>
      <c r="L157" s="3"/>
      <c r="M157" s="3"/>
      <c r="N157" s="3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</row>
    <row r="158" spans="1:119" s="8" customFormat="1">
      <c r="A158" s="5"/>
      <c r="B158" s="3"/>
      <c r="C158" s="7"/>
      <c r="D158" s="7"/>
      <c r="E158" s="3"/>
      <c r="F158" s="3"/>
      <c r="G158" s="15"/>
      <c r="L158" s="3"/>
      <c r="M158" s="3"/>
      <c r="N158" s="3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</row>
    <row r="159" spans="1:119" s="8" customFormat="1">
      <c r="A159" s="5"/>
      <c r="B159" s="3"/>
      <c r="C159" s="7"/>
      <c r="D159" s="7"/>
      <c r="E159" s="3"/>
      <c r="F159" s="3"/>
      <c r="G159" s="15"/>
      <c r="L159" s="3"/>
      <c r="M159" s="3"/>
      <c r="N159" s="3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</row>
    <row r="160" spans="1:119" s="8" customFormat="1">
      <c r="A160" s="5"/>
      <c r="B160" s="3"/>
      <c r="C160" s="7"/>
      <c r="D160" s="7"/>
      <c r="E160" s="3"/>
      <c r="F160" s="3"/>
      <c r="G160" s="15"/>
      <c r="L160" s="3"/>
      <c r="M160" s="3"/>
      <c r="N160" s="3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</row>
    <row r="161" spans="1:119" s="8" customFormat="1">
      <c r="A161" s="5"/>
      <c r="B161" s="3"/>
      <c r="C161" s="7"/>
      <c r="D161" s="7"/>
      <c r="E161" s="3"/>
      <c r="F161" s="3"/>
      <c r="G161" s="15"/>
      <c r="L161" s="3"/>
      <c r="M161" s="3"/>
      <c r="N161" s="3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</row>
    <row r="162" spans="1:119" s="8" customFormat="1">
      <c r="A162" s="5"/>
      <c r="B162" s="3"/>
      <c r="C162" s="7"/>
      <c r="D162" s="7"/>
      <c r="E162" s="3"/>
      <c r="F162" s="3"/>
      <c r="G162" s="15"/>
      <c r="L162" s="3"/>
      <c r="M162" s="3"/>
      <c r="N162" s="3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</row>
    <row r="163" spans="1:119" s="8" customFormat="1">
      <c r="A163" s="5"/>
      <c r="B163" s="3"/>
      <c r="C163" s="7"/>
      <c r="D163" s="7"/>
      <c r="E163" s="3"/>
      <c r="F163" s="3"/>
      <c r="G163" s="15"/>
      <c r="L163" s="3"/>
      <c r="M163" s="3"/>
      <c r="N163" s="3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</row>
    <row r="164" spans="1:119" s="8" customFormat="1">
      <c r="A164" s="5"/>
      <c r="B164" s="3"/>
      <c r="C164" s="7"/>
      <c r="D164" s="7"/>
      <c r="E164" s="3"/>
      <c r="F164" s="3"/>
      <c r="G164" s="15"/>
      <c r="L164" s="3"/>
      <c r="M164" s="3"/>
      <c r="N164" s="3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</row>
    <row r="165" spans="1:119" s="8" customFormat="1">
      <c r="A165" s="5"/>
      <c r="B165" s="3"/>
      <c r="C165" s="7"/>
      <c r="D165" s="7"/>
      <c r="E165" s="3"/>
      <c r="F165" s="3"/>
      <c r="G165" s="15"/>
      <c r="L165" s="3"/>
      <c r="M165" s="3"/>
      <c r="N165" s="3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</row>
    <row r="166" spans="1:119" s="8" customFormat="1">
      <c r="A166" s="5"/>
      <c r="B166" s="3"/>
      <c r="C166" s="7"/>
      <c r="D166" s="7"/>
      <c r="E166" s="3"/>
      <c r="F166" s="3"/>
      <c r="G166" s="15"/>
      <c r="L166" s="3"/>
      <c r="M166" s="3"/>
      <c r="N166" s="3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</row>
    <row r="167" spans="1:119" s="8" customFormat="1">
      <c r="A167" s="5"/>
      <c r="B167" s="3"/>
      <c r="C167" s="7"/>
      <c r="D167" s="7"/>
      <c r="E167" s="3"/>
      <c r="F167" s="3"/>
      <c r="G167" s="15"/>
      <c r="L167" s="3"/>
      <c r="M167" s="3"/>
      <c r="N167" s="3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</row>
    <row r="168" spans="1:119" s="8" customFormat="1">
      <c r="A168" s="5"/>
      <c r="B168" s="3"/>
      <c r="C168" s="7"/>
      <c r="D168" s="7"/>
      <c r="E168" s="3"/>
      <c r="F168" s="3"/>
      <c r="G168" s="15"/>
      <c r="L168" s="3"/>
      <c r="M168" s="3"/>
      <c r="N168" s="3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</row>
    <row r="169" spans="1:119" s="8" customFormat="1">
      <c r="A169" s="5"/>
      <c r="B169" s="3"/>
      <c r="C169" s="7"/>
      <c r="D169" s="7"/>
      <c r="E169" s="3"/>
      <c r="F169" s="3"/>
      <c r="G169" s="15"/>
      <c r="L169" s="3"/>
      <c r="M169" s="3"/>
      <c r="N169" s="3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</row>
    <row r="170" spans="1:119" s="8" customFormat="1">
      <c r="A170" s="5"/>
      <c r="B170" s="3"/>
      <c r="C170" s="7"/>
      <c r="D170" s="7"/>
      <c r="E170" s="3"/>
      <c r="F170" s="3"/>
      <c r="G170" s="15"/>
      <c r="L170" s="3"/>
      <c r="M170" s="3"/>
      <c r="N170" s="3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</row>
    <row r="171" spans="1:119" s="8" customFormat="1">
      <c r="A171" s="5"/>
      <c r="B171" s="3"/>
      <c r="C171" s="7"/>
      <c r="D171" s="7"/>
      <c r="E171" s="3"/>
      <c r="F171" s="3"/>
      <c r="G171" s="15"/>
      <c r="L171" s="3"/>
      <c r="M171" s="3"/>
      <c r="N171" s="3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</row>
    <row r="172" spans="1:119" s="8" customFormat="1">
      <c r="A172" s="5"/>
      <c r="B172" s="3"/>
      <c r="C172" s="7"/>
      <c r="D172" s="7"/>
      <c r="E172" s="3"/>
      <c r="F172" s="3"/>
      <c r="G172" s="15"/>
      <c r="L172" s="3"/>
      <c r="M172" s="3"/>
      <c r="N172" s="3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</row>
    <row r="173" spans="1:119" s="8" customFormat="1">
      <c r="A173" s="5"/>
      <c r="B173" s="3"/>
      <c r="C173" s="7"/>
      <c r="D173" s="7"/>
      <c r="E173" s="3"/>
      <c r="F173" s="3"/>
      <c r="G173" s="15"/>
      <c r="L173" s="3"/>
      <c r="M173" s="3"/>
      <c r="N173" s="3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</row>
    <row r="174" spans="1:119" s="8" customFormat="1">
      <c r="A174" s="5"/>
      <c r="B174" s="3"/>
      <c r="C174" s="7"/>
      <c r="D174" s="7"/>
      <c r="E174" s="3"/>
      <c r="F174" s="3"/>
      <c r="G174" s="15"/>
      <c r="L174" s="3"/>
      <c r="M174" s="3"/>
      <c r="N174" s="3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</row>
    <row r="175" spans="1:119" s="8" customFormat="1">
      <c r="A175" s="5"/>
      <c r="B175" s="3"/>
      <c r="C175" s="7"/>
      <c r="D175" s="7"/>
      <c r="E175" s="3"/>
      <c r="F175" s="3"/>
      <c r="G175" s="15"/>
      <c r="L175" s="3"/>
      <c r="M175" s="3"/>
      <c r="N175" s="3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</row>
    <row r="176" spans="1:119" s="8" customFormat="1">
      <c r="A176" s="5"/>
      <c r="B176" s="3"/>
      <c r="C176" s="7"/>
      <c r="D176" s="7"/>
      <c r="E176" s="3"/>
      <c r="F176" s="3"/>
      <c r="G176" s="15"/>
      <c r="L176" s="3"/>
      <c r="M176" s="3"/>
      <c r="N176" s="3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</row>
    <row r="177" spans="1:119" s="8" customFormat="1">
      <c r="A177" s="5"/>
      <c r="B177" s="3"/>
      <c r="C177" s="7"/>
      <c r="D177" s="7"/>
      <c r="E177" s="3"/>
      <c r="F177" s="3"/>
      <c r="G177" s="15"/>
      <c r="L177" s="3"/>
      <c r="M177" s="3"/>
      <c r="N177" s="3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</row>
    <row r="178" spans="1:119" s="8" customFormat="1">
      <c r="A178" s="5"/>
      <c r="B178" s="3"/>
      <c r="C178" s="7"/>
      <c r="D178" s="7"/>
      <c r="E178" s="3"/>
      <c r="F178" s="3"/>
      <c r="G178" s="15"/>
      <c r="L178" s="3"/>
      <c r="M178" s="3"/>
      <c r="N178" s="3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</row>
    <row r="179" spans="1:119" s="8" customFormat="1">
      <c r="A179" s="5"/>
      <c r="B179" s="3"/>
      <c r="C179" s="7"/>
      <c r="D179" s="7"/>
      <c r="E179" s="3"/>
      <c r="F179" s="3"/>
      <c r="G179" s="15"/>
      <c r="L179" s="3"/>
      <c r="M179" s="3"/>
      <c r="N179" s="3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</row>
    <row r="180" spans="1:119" s="8" customFormat="1">
      <c r="A180" s="5"/>
      <c r="B180" s="3"/>
      <c r="C180" s="7"/>
      <c r="D180" s="7"/>
      <c r="E180" s="3"/>
      <c r="F180" s="3"/>
      <c r="G180" s="15"/>
      <c r="L180" s="3"/>
      <c r="M180" s="3"/>
      <c r="N180" s="3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</row>
    <row r="181" spans="1:119" s="8" customFormat="1">
      <c r="A181" s="5"/>
      <c r="B181" s="3"/>
      <c r="C181" s="7"/>
      <c r="D181" s="7"/>
      <c r="E181" s="3"/>
      <c r="F181" s="3"/>
      <c r="G181" s="15"/>
      <c r="L181" s="3"/>
      <c r="M181" s="3"/>
      <c r="N181" s="3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</row>
    <row r="182" spans="1:119" s="8" customFormat="1">
      <c r="A182" s="5"/>
      <c r="B182" s="3"/>
      <c r="C182" s="7"/>
      <c r="D182" s="7"/>
      <c r="E182" s="3"/>
      <c r="F182" s="3"/>
      <c r="G182" s="15"/>
      <c r="L182" s="3"/>
      <c r="M182" s="3"/>
      <c r="N182" s="3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</row>
    <row r="183" spans="1:119" s="8" customFormat="1">
      <c r="A183" s="5"/>
      <c r="B183" s="3"/>
      <c r="C183" s="7"/>
      <c r="D183" s="7"/>
      <c r="E183" s="3"/>
      <c r="F183" s="3"/>
      <c r="G183" s="15"/>
      <c r="L183" s="3"/>
      <c r="M183" s="3"/>
      <c r="N183" s="3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</row>
    <row r="184" spans="1:119" s="8" customFormat="1">
      <c r="A184" s="5"/>
      <c r="B184" s="3"/>
      <c r="C184" s="7"/>
      <c r="D184" s="7"/>
      <c r="E184" s="3"/>
      <c r="F184" s="3"/>
      <c r="G184" s="15"/>
      <c r="L184" s="3"/>
      <c r="M184" s="3"/>
      <c r="N184" s="3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</row>
    <row r="185" spans="1:119" s="8" customFormat="1">
      <c r="A185" s="5"/>
      <c r="B185" s="3"/>
      <c r="C185" s="7"/>
      <c r="D185" s="7"/>
      <c r="E185" s="3"/>
      <c r="F185" s="3"/>
      <c r="G185" s="15"/>
      <c r="L185" s="3"/>
      <c r="M185" s="3"/>
      <c r="N185" s="3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</row>
    <row r="186" spans="1:119" s="8" customFormat="1">
      <c r="A186" s="5"/>
      <c r="B186" s="3"/>
      <c r="C186" s="7"/>
      <c r="D186" s="7"/>
      <c r="E186" s="3"/>
      <c r="F186" s="3"/>
      <c r="G186" s="15"/>
      <c r="L186" s="3"/>
      <c r="M186" s="3"/>
      <c r="N186" s="3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</row>
    <row r="187" spans="1:119" s="8" customFormat="1">
      <c r="A187" s="5"/>
      <c r="B187" s="3"/>
      <c r="C187" s="7"/>
      <c r="D187" s="7"/>
      <c r="E187" s="3"/>
      <c r="F187" s="3"/>
      <c r="G187" s="15"/>
      <c r="L187" s="3"/>
      <c r="M187" s="3"/>
      <c r="N187" s="3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</row>
    <row r="188" spans="1:119" s="8" customFormat="1">
      <c r="A188" s="5"/>
      <c r="B188" s="3"/>
      <c r="C188" s="7"/>
      <c r="D188" s="7"/>
      <c r="E188" s="3"/>
      <c r="F188" s="3"/>
      <c r="G188" s="15"/>
      <c r="L188" s="3"/>
      <c r="M188" s="3"/>
      <c r="N188" s="3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</row>
    <row r="189" spans="1:119" s="8" customFormat="1">
      <c r="A189" s="5"/>
      <c r="B189" s="3"/>
      <c r="C189" s="7"/>
      <c r="D189" s="7"/>
      <c r="E189" s="3"/>
      <c r="F189" s="3"/>
      <c r="G189" s="15"/>
      <c r="L189" s="3"/>
      <c r="M189" s="3"/>
      <c r="N189" s="3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</row>
    <row r="190" spans="1:119" s="8" customFormat="1">
      <c r="A190" s="5"/>
      <c r="B190" s="3"/>
      <c r="C190" s="7"/>
      <c r="D190" s="7"/>
      <c r="E190" s="3"/>
      <c r="F190" s="3"/>
      <c r="G190" s="15"/>
      <c r="L190" s="3"/>
      <c r="M190" s="3"/>
      <c r="N190" s="3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</row>
    <row r="191" spans="1:119" s="8" customFormat="1">
      <c r="A191" s="5"/>
      <c r="B191" s="3"/>
      <c r="C191" s="7"/>
      <c r="D191" s="7"/>
      <c r="E191" s="3"/>
      <c r="F191" s="3"/>
      <c r="G191" s="15"/>
      <c r="L191" s="3"/>
      <c r="M191" s="3"/>
      <c r="N191" s="3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</row>
    <row r="192" spans="1:119" s="8" customFormat="1">
      <c r="A192" s="5"/>
      <c r="B192" s="3"/>
      <c r="C192" s="7"/>
      <c r="D192" s="7"/>
      <c r="E192" s="3"/>
      <c r="F192" s="3"/>
      <c r="G192" s="15"/>
      <c r="L192" s="3"/>
      <c r="M192" s="3"/>
      <c r="N192" s="3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</row>
    <row r="193" spans="1:119" s="8" customFormat="1">
      <c r="A193" s="5"/>
      <c r="B193" s="3"/>
      <c r="C193" s="7"/>
      <c r="D193" s="7"/>
      <c r="E193" s="3"/>
      <c r="F193" s="3"/>
      <c r="G193" s="15"/>
      <c r="L193" s="3"/>
      <c r="M193" s="3"/>
      <c r="N193" s="3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</row>
    <row r="194" spans="1:119" s="8" customFormat="1">
      <c r="A194" s="5"/>
      <c r="B194" s="3"/>
      <c r="C194" s="7"/>
      <c r="D194" s="7"/>
      <c r="E194" s="3"/>
      <c r="F194" s="3"/>
      <c r="G194" s="15"/>
      <c r="L194" s="3"/>
      <c r="M194" s="3"/>
      <c r="N194" s="3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</row>
    <row r="195" spans="1:119" s="8" customFormat="1">
      <c r="A195" s="5"/>
      <c r="B195" s="3"/>
      <c r="C195" s="7"/>
      <c r="D195" s="7"/>
      <c r="E195" s="3"/>
      <c r="F195" s="3"/>
      <c r="G195" s="15"/>
      <c r="L195" s="3"/>
      <c r="M195" s="3"/>
      <c r="N195" s="3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</row>
    <row r="196" spans="1:119" s="8" customFormat="1">
      <c r="A196" s="5"/>
      <c r="B196" s="3"/>
      <c r="C196" s="7"/>
      <c r="D196" s="7"/>
      <c r="E196" s="3"/>
      <c r="F196" s="3"/>
      <c r="G196" s="15"/>
      <c r="L196" s="3"/>
      <c r="M196" s="3"/>
      <c r="N196" s="3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</row>
    <row r="197" spans="1:119" s="8" customFormat="1">
      <c r="A197" s="5"/>
      <c r="B197" s="3"/>
      <c r="C197" s="7"/>
      <c r="D197" s="7"/>
      <c r="E197" s="3"/>
      <c r="F197" s="3"/>
      <c r="G197" s="15"/>
      <c r="L197" s="3"/>
      <c r="M197" s="3"/>
      <c r="N197" s="3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</row>
    <row r="198" spans="1:119" s="8" customFormat="1">
      <c r="A198" s="5"/>
      <c r="B198" s="3"/>
      <c r="C198" s="7"/>
      <c r="D198" s="7"/>
      <c r="E198" s="3"/>
      <c r="F198" s="3"/>
      <c r="G198" s="15"/>
      <c r="L198" s="3"/>
      <c r="M198" s="3"/>
      <c r="N198" s="3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</row>
    <row r="199" spans="1:119" s="8" customFormat="1">
      <c r="A199" s="5"/>
      <c r="B199" s="3"/>
      <c r="C199" s="7"/>
      <c r="D199" s="7"/>
      <c r="E199" s="3"/>
      <c r="F199" s="3"/>
      <c r="G199" s="15"/>
      <c r="L199" s="3"/>
      <c r="M199" s="3"/>
      <c r="N199" s="3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</row>
    <row r="200" spans="1:119" s="8" customFormat="1">
      <c r="A200" s="5"/>
      <c r="B200" s="3"/>
      <c r="C200" s="7"/>
      <c r="D200" s="7"/>
      <c r="E200" s="3"/>
      <c r="F200" s="3"/>
      <c r="G200" s="15"/>
      <c r="L200" s="3"/>
      <c r="M200" s="3"/>
      <c r="N200" s="3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</row>
    <row r="201" spans="1:119" s="8" customFormat="1">
      <c r="A201" s="5"/>
      <c r="B201" s="3"/>
      <c r="C201" s="7"/>
      <c r="D201" s="7"/>
      <c r="E201" s="3"/>
      <c r="F201" s="3"/>
      <c r="G201" s="15"/>
      <c r="L201" s="3"/>
      <c r="M201" s="3"/>
      <c r="N201" s="3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</row>
    <row r="202" spans="1:119" s="8" customFormat="1">
      <c r="A202" s="5"/>
      <c r="B202" s="3"/>
      <c r="C202" s="7"/>
      <c r="D202" s="7"/>
      <c r="E202" s="3"/>
      <c r="F202" s="3"/>
      <c r="G202" s="15"/>
      <c r="L202" s="3"/>
      <c r="M202" s="3"/>
      <c r="N202" s="3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</row>
    <row r="203" spans="1:119" s="8" customFormat="1">
      <c r="A203" s="5"/>
      <c r="B203" s="3"/>
      <c r="C203" s="7"/>
      <c r="D203" s="7"/>
      <c r="E203" s="3"/>
      <c r="F203" s="3"/>
      <c r="G203" s="15"/>
      <c r="L203" s="3"/>
      <c r="M203" s="3"/>
      <c r="N203" s="3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</row>
    <row r="204" spans="1:119" s="8" customFormat="1">
      <c r="A204" s="5"/>
      <c r="B204" s="3"/>
      <c r="C204" s="7"/>
      <c r="D204" s="7"/>
      <c r="E204" s="3"/>
      <c r="F204" s="3"/>
      <c r="G204" s="15"/>
      <c r="L204" s="3"/>
      <c r="M204" s="3"/>
      <c r="N204" s="3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</row>
    <row r="205" spans="1:119" s="8" customFormat="1">
      <c r="A205" s="5"/>
      <c r="B205" s="3"/>
      <c r="C205" s="7"/>
      <c r="D205" s="7"/>
      <c r="E205" s="3"/>
      <c r="F205" s="3"/>
      <c r="G205" s="15"/>
      <c r="L205" s="3"/>
      <c r="M205" s="3"/>
      <c r="N205" s="3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</row>
    <row r="206" spans="1:119" s="8" customFormat="1">
      <c r="A206" s="5"/>
      <c r="B206" s="3"/>
      <c r="C206" s="7"/>
      <c r="D206" s="7"/>
      <c r="E206" s="3"/>
      <c r="F206" s="3"/>
      <c r="G206" s="15"/>
      <c r="L206" s="3"/>
      <c r="M206" s="3"/>
      <c r="N206" s="3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</row>
    <row r="207" spans="1:119" s="8" customFormat="1">
      <c r="A207" s="5"/>
      <c r="B207" s="3"/>
      <c r="C207" s="7"/>
      <c r="D207" s="7"/>
      <c r="E207" s="3"/>
      <c r="F207" s="3"/>
      <c r="G207" s="15"/>
      <c r="L207" s="3"/>
      <c r="M207" s="3"/>
      <c r="N207" s="3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</row>
    <row r="208" spans="1:119" s="8" customFormat="1">
      <c r="A208" s="5"/>
      <c r="B208" s="3"/>
      <c r="C208" s="7"/>
      <c r="D208" s="7"/>
      <c r="E208" s="3"/>
      <c r="F208" s="3"/>
      <c r="G208" s="15"/>
      <c r="L208" s="3"/>
      <c r="M208" s="3"/>
      <c r="N208" s="3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</row>
    <row r="209" spans="1:119" s="8" customFormat="1">
      <c r="A209" s="5"/>
      <c r="B209" s="3"/>
      <c r="C209" s="7"/>
      <c r="D209" s="7"/>
      <c r="E209" s="3"/>
      <c r="F209" s="3"/>
      <c r="G209" s="15"/>
      <c r="L209" s="3"/>
      <c r="M209" s="3"/>
      <c r="N209" s="3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</row>
    <row r="210" spans="1:119" s="8" customFormat="1">
      <c r="A210" s="5"/>
      <c r="B210" s="3"/>
      <c r="C210" s="7"/>
      <c r="D210" s="7"/>
      <c r="E210" s="3"/>
      <c r="F210" s="3"/>
      <c r="G210" s="15"/>
      <c r="L210" s="3"/>
      <c r="M210" s="3"/>
      <c r="N210" s="3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</row>
    <row r="211" spans="1:119" s="8" customFormat="1">
      <c r="A211" s="5"/>
      <c r="B211" s="3"/>
      <c r="C211" s="7"/>
      <c r="D211" s="7"/>
      <c r="E211" s="3"/>
      <c r="F211" s="3"/>
      <c r="G211" s="15"/>
      <c r="L211" s="3"/>
      <c r="M211" s="3"/>
      <c r="N211" s="3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</row>
    <row r="212" spans="1:119" s="8" customFormat="1">
      <c r="A212" s="5"/>
      <c r="B212" s="3"/>
      <c r="C212" s="7"/>
      <c r="D212" s="7"/>
      <c r="E212" s="3"/>
      <c r="F212" s="3"/>
      <c r="G212" s="15"/>
      <c r="L212" s="3"/>
      <c r="M212" s="3"/>
      <c r="N212" s="3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</row>
    <row r="213" spans="1:119" s="8" customFormat="1">
      <c r="A213" s="5"/>
      <c r="B213" s="3"/>
      <c r="C213" s="7"/>
      <c r="D213" s="7"/>
      <c r="E213" s="3"/>
      <c r="F213" s="3"/>
      <c r="G213" s="15"/>
      <c r="L213" s="3"/>
      <c r="M213" s="3"/>
      <c r="N213" s="3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</row>
    <row r="214" spans="1:119" s="8" customFormat="1">
      <c r="A214" s="5"/>
      <c r="B214" s="3"/>
      <c r="C214" s="7"/>
      <c r="D214" s="7"/>
      <c r="E214" s="3"/>
      <c r="F214" s="3"/>
      <c r="G214" s="15"/>
      <c r="L214" s="3"/>
      <c r="M214" s="3"/>
      <c r="N214" s="3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</row>
    <row r="215" spans="1:119" s="8" customFormat="1">
      <c r="A215" s="5"/>
      <c r="B215" s="3"/>
      <c r="C215" s="7"/>
      <c r="D215" s="7"/>
      <c r="E215" s="3"/>
      <c r="F215" s="3"/>
      <c r="G215" s="15"/>
      <c r="L215" s="3"/>
      <c r="M215" s="3"/>
      <c r="N215" s="3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</row>
    <row r="216" spans="1:119" s="8" customFormat="1">
      <c r="A216" s="5"/>
      <c r="B216" s="3"/>
      <c r="C216" s="7"/>
      <c r="D216" s="7"/>
      <c r="E216" s="3"/>
      <c r="F216" s="3"/>
      <c r="G216" s="15"/>
      <c r="L216" s="3"/>
      <c r="M216" s="3"/>
      <c r="N216" s="3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</row>
    <row r="217" spans="1:119" s="8" customFormat="1">
      <c r="A217" s="5"/>
      <c r="B217" s="3"/>
      <c r="C217" s="7"/>
      <c r="D217" s="7"/>
      <c r="E217" s="3"/>
      <c r="F217" s="3"/>
      <c r="G217" s="15"/>
      <c r="L217" s="3"/>
      <c r="M217" s="3"/>
      <c r="N217" s="3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</row>
    <row r="218" spans="1:119" s="8" customFormat="1">
      <c r="A218" s="5"/>
      <c r="B218" s="3"/>
      <c r="C218" s="7"/>
      <c r="D218" s="7"/>
      <c r="E218" s="3"/>
      <c r="F218" s="3"/>
      <c r="G218" s="15"/>
      <c r="L218" s="3"/>
      <c r="M218" s="3"/>
      <c r="N218" s="3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</row>
    <row r="219" spans="1:119" s="8" customFormat="1">
      <c r="A219" s="5"/>
      <c r="B219" s="3"/>
      <c r="C219" s="7"/>
      <c r="D219" s="7"/>
      <c r="E219" s="3"/>
      <c r="F219" s="3"/>
      <c r="G219" s="15"/>
      <c r="L219" s="3"/>
      <c r="M219" s="3"/>
      <c r="N219" s="3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</row>
    <row r="220" spans="1:119" s="8" customFormat="1">
      <c r="A220" s="5"/>
      <c r="B220" s="3"/>
      <c r="C220" s="7"/>
      <c r="D220" s="7"/>
      <c r="E220" s="3"/>
      <c r="F220" s="3"/>
      <c r="G220" s="15"/>
      <c r="L220" s="3"/>
      <c r="M220" s="3"/>
      <c r="N220" s="3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</row>
    <row r="221" spans="1:119" s="8" customFormat="1">
      <c r="A221" s="5"/>
      <c r="B221" s="3"/>
      <c r="C221" s="7"/>
      <c r="D221" s="7"/>
      <c r="E221" s="3"/>
      <c r="F221" s="3"/>
      <c r="G221" s="15"/>
      <c r="L221" s="3"/>
      <c r="M221" s="3"/>
      <c r="N221" s="3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</row>
    <row r="222" spans="1:119" s="8" customFormat="1">
      <c r="A222" s="5"/>
      <c r="B222" s="3"/>
      <c r="C222" s="7"/>
      <c r="D222" s="7"/>
      <c r="E222" s="3"/>
      <c r="F222" s="3"/>
      <c r="G222" s="15"/>
      <c r="L222" s="3"/>
      <c r="M222" s="3"/>
      <c r="N222" s="3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</row>
    <row r="223" spans="1:119" s="8" customFormat="1">
      <c r="A223" s="5"/>
      <c r="B223" s="3"/>
      <c r="C223" s="7"/>
      <c r="D223" s="7"/>
      <c r="E223" s="3"/>
      <c r="F223" s="3"/>
      <c r="G223" s="15"/>
      <c r="L223" s="3"/>
      <c r="M223" s="3"/>
      <c r="N223" s="3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</row>
    <row r="224" spans="1:119" s="8" customFormat="1">
      <c r="A224" s="5"/>
      <c r="B224" s="3"/>
      <c r="C224" s="7"/>
      <c r="D224" s="7"/>
      <c r="E224" s="3"/>
      <c r="F224" s="3"/>
      <c r="G224" s="15"/>
      <c r="L224" s="3"/>
      <c r="M224" s="3"/>
      <c r="N224" s="3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</row>
    <row r="225" spans="1:119" s="8" customFormat="1">
      <c r="A225" s="5"/>
      <c r="B225" s="3"/>
      <c r="C225" s="7"/>
      <c r="D225" s="7"/>
      <c r="E225" s="3"/>
      <c r="F225" s="3"/>
      <c r="G225" s="15"/>
      <c r="L225" s="3"/>
      <c r="M225" s="3"/>
      <c r="N225" s="3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</row>
    <row r="226" spans="1:119" s="8" customFormat="1">
      <c r="A226" s="5"/>
      <c r="B226" s="3"/>
      <c r="C226" s="7"/>
      <c r="D226" s="7"/>
      <c r="E226" s="3"/>
      <c r="F226" s="3"/>
      <c r="G226" s="15"/>
      <c r="L226" s="3"/>
      <c r="M226" s="3"/>
      <c r="N226" s="3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</row>
    <row r="227" spans="1:119" s="8" customFormat="1">
      <c r="A227" s="5"/>
      <c r="B227" s="3"/>
      <c r="C227" s="7"/>
      <c r="D227" s="7"/>
      <c r="E227" s="3"/>
      <c r="F227" s="3"/>
      <c r="G227" s="15"/>
      <c r="L227" s="3"/>
      <c r="M227" s="3"/>
      <c r="N227" s="3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</row>
    <row r="228" spans="1:119" s="8" customFormat="1">
      <c r="A228" s="5"/>
      <c r="B228" s="3"/>
      <c r="C228" s="7"/>
      <c r="D228" s="7"/>
      <c r="E228" s="3"/>
      <c r="F228" s="3"/>
      <c r="G228" s="15"/>
      <c r="L228" s="3"/>
      <c r="M228" s="3"/>
      <c r="N228" s="3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</row>
    <row r="229" spans="1:119" s="8" customFormat="1">
      <c r="A229" s="5"/>
      <c r="B229" s="3"/>
      <c r="C229" s="7"/>
      <c r="D229" s="7"/>
      <c r="E229" s="3"/>
      <c r="F229" s="3"/>
      <c r="G229" s="15"/>
      <c r="L229" s="3"/>
      <c r="M229" s="3"/>
      <c r="N229" s="3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</row>
    <row r="230" spans="1:119" s="8" customFormat="1">
      <c r="A230" s="5"/>
      <c r="B230" s="3"/>
      <c r="C230" s="7"/>
      <c r="D230" s="7"/>
      <c r="E230" s="3"/>
      <c r="F230" s="3"/>
      <c r="G230" s="15"/>
      <c r="L230" s="3"/>
      <c r="M230" s="3"/>
      <c r="N230" s="3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</row>
    <row r="231" spans="1:119" s="8" customFormat="1">
      <c r="A231" s="5"/>
      <c r="B231" s="3"/>
      <c r="C231" s="7"/>
      <c r="D231" s="7"/>
      <c r="E231" s="3"/>
      <c r="F231" s="3"/>
      <c r="G231" s="15"/>
      <c r="L231" s="3"/>
      <c r="M231" s="3"/>
      <c r="N231" s="3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</row>
    <row r="232" spans="1:119" s="8" customFormat="1">
      <c r="A232" s="5"/>
      <c r="B232" s="3"/>
      <c r="C232" s="7"/>
      <c r="D232" s="7"/>
      <c r="E232" s="3"/>
      <c r="F232" s="3"/>
      <c r="G232" s="15"/>
      <c r="L232" s="3"/>
      <c r="M232" s="3"/>
      <c r="N232" s="3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</row>
    <row r="233" spans="1:119" s="8" customFormat="1">
      <c r="A233" s="5"/>
      <c r="B233" s="3"/>
      <c r="C233" s="7"/>
      <c r="D233" s="7"/>
      <c r="E233" s="3"/>
      <c r="F233" s="3"/>
      <c r="G233" s="15"/>
      <c r="L233" s="3"/>
      <c r="M233" s="3"/>
      <c r="N233" s="3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</row>
    <row r="234" spans="1:119" s="8" customFormat="1">
      <c r="A234" s="5"/>
      <c r="B234" s="3"/>
      <c r="C234" s="7"/>
      <c r="D234" s="7"/>
      <c r="E234" s="3"/>
      <c r="F234" s="3"/>
      <c r="G234" s="15"/>
      <c r="L234" s="3"/>
      <c r="M234" s="3"/>
      <c r="N234" s="3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</row>
    <row r="235" spans="1:119" s="8" customFormat="1">
      <c r="A235" s="5"/>
      <c r="B235" s="3"/>
      <c r="C235" s="7"/>
      <c r="D235" s="7"/>
      <c r="E235" s="3"/>
      <c r="F235" s="3"/>
      <c r="G235" s="15"/>
      <c r="L235" s="3"/>
      <c r="M235" s="3"/>
      <c r="N235" s="3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</row>
    <row r="236" spans="1:119" s="8" customFormat="1">
      <c r="A236" s="5"/>
      <c r="B236" s="3"/>
      <c r="C236" s="7"/>
      <c r="D236" s="7"/>
      <c r="E236" s="3"/>
      <c r="F236" s="3"/>
      <c r="G236" s="15"/>
      <c r="L236" s="3"/>
      <c r="M236" s="3"/>
      <c r="N236" s="3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</row>
    <row r="237" spans="1:119" s="8" customFormat="1">
      <c r="A237" s="5"/>
      <c r="B237" s="3"/>
      <c r="C237" s="7"/>
      <c r="D237" s="7"/>
      <c r="E237" s="3"/>
      <c r="F237" s="3"/>
      <c r="G237" s="15"/>
      <c r="L237" s="3"/>
      <c r="M237" s="3"/>
      <c r="N237" s="3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</row>
    <row r="238" spans="1:119" s="8" customFormat="1">
      <c r="A238" s="5"/>
      <c r="B238" s="3"/>
      <c r="C238" s="7"/>
      <c r="D238" s="7"/>
      <c r="E238" s="3"/>
      <c r="F238" s="3"/>
      <c r="G238" s="15"/>
      <c r="L238" s="3"/>
      <c r="M238" s="3"/>
      <c r="N238" s="3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</row>
    <row r="239" spans="1:119" s="8" customFormat="1">
      <c r="A239" s="5"/>
      <c r="B239" s="3"/>
      <c r="C239" s="7"/>
      <c r="D239" s="7"/>
      <c r="E239" s="3"/>
      <c r="F239" s="3"/>
      <c r="G239" s="15"/>
      <c r="L239" s="3"/>
      <c r="M239" s="3"/>
      <c r="N239" s="3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</row>
    <row r="240" spans="1:119" s="8" customFormat="1">
      <c r="A240" s="5"/>
      <c r="B240" s="3"/>
      <c r="C240" s="7"/>
      <c r="D240" s="7"/>
      <c r="E240" s="3"/>
      <c r="F240" s="3"/>
      <c r="G240" s="15"/>
      <c r="L240" s="3"/>
      <c r="M240" s="3"/>
      <c r="N240" s="3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</row>
    <row r="241" spans="1:119" s="8" customFormat="1">
      <c r="A241" s="5"/>
      <c r="B241" s="3"/>
      <c r="C241" s="7"/>
      <c r="D241" s="7"/>
      <c r="E241" s="3"/>
      <c r="F241" s="3"/>
      <c r="G241" s="15"/>
      <c r="L241" s="3"/>
      <c r="M241" s="3"/>
      <c r="N241" s="3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</row>
    <row r="242" spans="1:119" s="8" customFormat="1">
      <c r="A242" s="5"/>
      <c r="B242" s="3"/>
      <c r="C242" s="7"/>
      <c r="D242" s="7"/>
      <c r="E242" s="3"/>
      <c r="F242" s="3"/>
      <c r="G242" s="15"/>
      <c r="L242" s="3"/>
      <c r="M242" s="3"/>
      <c r="N242" s="3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</row>
    <row r="243" spans="1:119" s="8" customFormat="1">
      <c r="A243" s="5"/>
      <c r="B243" s="3"/>
      <c r="C243" s="7"/>
      <c r="D243" s="7"/>
      <c r="E243" s="3"/>
      <c r="F243" s="3"/>
      <c r="G243" s="15"/>
      <c r="L243" s="3"/>
      <c r="M243" s="3"/>
      <c r="N243" s="3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</row>
    <row r="244" spans="1:119" s="8" customFormat="1">
      <c r="A244" s="5"/>
      <c r="B244" s="3"/>
      <c r="C244" s="7"/>
      <c r="D244" s="7"/>
      <c r="E244" s="3"/>
      <c r="F244" s="3"/>
      <c r="G244" s="15"/>
      <c r="L244" s="3"/>
      <c r="M244" s="3"/>
      <c r="N244" s="3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</row>
    <row r="245" spans="1:119" s="8" customFormat="1">
      <c r="A245" s="5"/>
      <c r="B245" s="3"/>
      <c r="C245" s="7"/>
      <c r="D245" s="7"/>
      <c r="E245" s="3"/>
      <c r="F245" s="3"/>
      <c r="G245" s="15"/>
      <c r="L245" s="3"/>
      <c r="M245" s="3"/>
      <c r="N245" s="3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</row>
    <row r="246" spans="1:119" s="8" customFormat="1">
      <c r="A246" s="5"/>
      <c r="B246" s="3"/>
      <c r="C246" s="7"/>
      <c r="D246" s="7"/>
      <c r="E246" s="3"/>
      <c r="F246" s="3"/>
      <c r="G246" s="15"/>
      <c r="L246" s="3"/>
      <c r="M246" s="3"/>
      <c r="N246" s="3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</row>
    <row r="247" spans="1:119" s="8" customFormat="1">
      <c r="A247" s="5"/>
      <c r="B247" s="3"/>
      <c r="C247" s="7"/>
      <c r="D247" s="7"/>
      <c r="E247" s="3"/>
      <c r="F247" s="3"/>
      <c r="G247" s="15"/>
      <c r="L247" s="3"/>
      <c r="M247" s="3"/>
      <c r="N247" s="3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</row>
    <row r="248" spans="1:119" s="8" customFormat="1">
      <c r="A248" s="5"/>
      <c r="B248" s="3"/>
      <c r="C248" s="7"/>
      <c r="D248" s="7"/>
      <c r="E248" s="3"/>
      <c r="F248" s="3"/>
      <c r="G248" s="15"/>
      <c r="L248" s="3"/>
      <c r="M248" s="3"/>
      <c r="N248" s="3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</row>
    <row r="249" spans="1:119" s="8" customFormat="1">
      <c r="A249" s="5"/>
      <c r="B249" s="3"/>
      <c r="C249" s="7"/>
      <c r="D249" s="7"/>
      <c r="E249" s="3"/>
      <c r="F249" s="3"/>
      <c r="G249" s="15"/>
      <c r="L249" s="3"/>
      <c r="M249" s="3"/>
      <c r="N249" s="3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</row>
    <row r="250" spans="1:119" s="8" customFormat="1">
      <c r="A250" s="5"/>
      <c r="B250" s="3"/>
      <c r="C250" s="7"/>
      <c r="D250" s="7"/>
      <c r="E250" s="3"/>
      <c r="F250" s="3"/>
      <c r="G250" s="15"/>
      <c r="L250" s="3"/>
      <c r="M250" s="3"/>
      <c r="N250" s="3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</row>
    <row r="251" spans="1:119" s="8" customFormat="1">
      <c r="A251" s="5"/>
      <c r="B251" s="3"/>
      <c r="C251" s="7"/>
      <c r="D251" s="7"/>
      <c r="E251" s="3"/>
      <c r="F251" s="3"/>
      <c r="G251" s="15"/>
      <c r="L251" s="3"/>
      <c r="M251" s="3"/>
      <c r="N251" s="3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</row>
    <row r="252" spans="1:119" s="8" customFormat="1">
      <c r="A252" s="5"/>
      <c r="B252" s="3"/>
      <c r="C252" s="7"/>
      <c r="D252" s="7"/>
      <c r="E252" s="3"/>
      <c r="F252" s="3"/>
      <c r="G252" s="15"/>
      <c r="L252" s="3"/>
      <c r="M252" s="3"/>
      <c r="N252" s="3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</row>
    <row r="253" spans="1:119" s="8" customFormat="1">
      <c r="A253" s="5"/>
      <c r="B253" s="3"/>
      <c r="C253" s="7"/>
      <c r="D253" s="7"/>
      <c r="E253" s="3"/>
      <c r="F253" s="3"/>
      <c r="G253" s="15"/>
      <c r="L253" s="3"/>
      <c r="M253" s="3"/>
      <c r="N253" s="3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</row>
    <row r="254" spans="1:119" s="8" customFormat="1">
      <c r="A254" s="5"/>
      <c r="B254" s="3"/>
      <c r="C254" s="7"/>
      <c r="D254" s="7"/>
      <c r="E254" s="3"/>
      <c r="F254" s="3"/>
      <c r="G254" s="15"/>
      <c r="L254" s="3"/>
      <c r="M254" s="3"/>
      <c r="N254" s="3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</row>
    <row r="255" spans="1:119" s="8" customFormat="1">
      <c r="A255" s="5"/>
      <c r="B255" s="3"/>
      <c r="C255" s="7"/>
      <c r="D255" s="7"/>
      <c r="E255" s="3"/>
      <c r="F255" s="3"/>
      <c r="G255" s="15"/>
      <c r="L255" s="3"/>
      <c r="M255" s="3"/>
      <c r="N255" s="3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</row>
    <row r="256" spans="1:119" s="8" customFormat="1">
      <c r="A256" s="5"/>
      <c r="B256" s="3"/>
      <c r="C256" s="7"/>
      <c r="D256" s="7"/>
      <c r="E256" s="3"/>
      <c r="F256" s="3"/>
      <c r="G256" s="15"/>
      <c r="L256" s="3"/>
      <c r="M256" s="3"/>
      <c r="N256" s="3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</row>
    <row r="257" spans="1:119" s="8" customFormat="1">
      <c r="A257" s="5"/>
      <c r="B257" s="3"/>
      <c r="C257" s="7"/>
      <c r="D257" s="7"/>
      <c r="E257" s="3"/>
      <c r="F257" s="3"/>
      <c r="G257" s="15"/>
      <c r="L257" s="3"/>
      <c r="M257" s="3"/>
      <c r="N257" s="3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</row>
    <row r="258" spans="1:119" s="8" customFormat="1">
      <c r="A258" s="5"/>
      <c r="B258" s="3"/>
      <c r="C258" s="7"/>
      <c r="D258" s="7"/>
      <c r="E258" s="3"/>
      <c r="F258" s="3"/>
      <c r="G258" s="15"/>
      <c r="L258" s="3"/>
      <c r="M258" s="3"/>
      <c r="N258" s="3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</row>
    <row r="259" spans="1:119" s="8" customFormat="1">
      <c r="A259" s="5"/>
      <c r="B259" s="3"/>
      <c r="C259" s="7"/>
      <c r="D259" s="7"/>
      <c r="E259" s="3"/>
      <c r="F259" s="3"/>
      <c r="G259" s="15"/>
      <c r="L259" s="3"/>
      <c r="M259" s="3"/>
      <c r="N259" s="3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</row>
    <row r="260" spans="1:119" s="8" customFormat="1">
      <c r="A260" s="5"/>
      <c r="B260" s="3"/>
      <c r="C260" s="7"/>
      <c r="D260" s="7"/>
      <c r="E260" s="3"/>
      <c r="F260" s="3"/>
      <c r="G260" s="15"/>
      <c r="L260" s="3"/>
      <c r="M260" s="3"/>
      <c r="N260" s="3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</row>
    <row r="261" spans="1:119" s="8" customFormat="1">
      <c r="A261" s="5"/>
      <c r="B261" s="3"/>
      <c r="C261" s="7"/>
      <c r="D261" s="7"/>
      <c r="E261" s="3"/>
      <c r="F261" s="3"/>
      <c r="G261" s="15"/>
      <c r="L261" s="3"/>
      <c r="M261" s="3"/>
      <c r="N261" s="3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</row>
    <row r="262" spans="1:119" s="8" customFormat="1">
      <c r="A262" s="5"/>
      <c r="B262" s="3"/>
      <c r="C262" s="7"/>
      <c r="D262" s="7"/>
      <c r="E262" s="3"/>
      <c r="F262" s="3"/>
      <c r="G262" s="15"/>
      <c r="L262" s="3"/>
      <c r="M262" s="3"/>
      <c r="N262" s="3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</row>
    <row r="263" spans="1:119" s="8" customFormat="1">
      <c r="A263" s="5"/>
      <c r="B263" s="3"/>
      <c r="C263" s="7"/>
      <c r="D263" s="7"/>
      <c r="E263" s="3"/>
      <c r="F263" s="3"/>
      <c r="G263" s="15"/>
      <c r="L263" s="3"/>
      <c r="M263" s="3"/>
      <c r="N263" s="3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</row>
    <row r="264" spans="1:119" s="8" customFormat="1">
      <c r="A264" s="5"/>
      <c r="B264" s="3"/>
      <c r="C264" s="7"/>
      <c r="D264" s="7"/>
      <c r="E264" s="3"/>
      <c r="F264" s="3"/>
      <c r="G264" s="15"/>
      <c r="L264" s="3"/>
      <c r="M264" s="3"/>
      <c r="N264" s="3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</row>
    <row r="265" spans="1:119" s="8" customFormat="1">
      <c r="A265" s="5"/>
      <c r="B265" s="3"/>
      <c r="C265" s="7"/>
      <c r="D265" s="7"/>
      <c r="E265" s="3"/>
      <c r="F265" s="3"/>
      <c r="G265" s="15"/>
      <c r="L265" s="3"/>
      <c r="M265" s="3"/>
      <c r="N265" s="3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</row>
    <row r="266" spans="1:119" s="8" customFormat="1">
      <c r="A266" s="5"/>
      <c r="B266" s="3"/>
      <c r="C266" s="7"/>
      <c r="D266" s="7"/>
      <c r="E266" s="3"/>
      <c r="F266" s="3"/>
      <c r="G266" s="15"/>
      <c r="L266" s="3"/>
      <c r="M266" s="3"/>
      <c r="N266" s="3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</row>
    <row r="267" spans="1:119" s="8" customFormat="1">
      <c r="A267" s="5"/>
      <c r="B267" s="3"/>
      <c r="C267" s="7"/>
      <c r="D267" s="7"/>
      <c r="E267" s="3"/>
      <c r="F267" s="3"/>
      <c r="G267" s="15"/>
      <c r="L267" s="3"/>
      <c r="M267" s="3"/>
      <c r="N267" s="3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</row>
    <row r="268" spans="1:119" s="8" customFormat="1">
      <c r="A268" s="5"/>
      <c r="B268" s="3"/>
      <c r="C268" s="7"/>
      <c r="D268" s="7"/>
      <c r="E268" s="3"/>
      <c r="F268" s="3"/>
      <c r="G268" s="15"/>
      <c r="L268" s="3"/>
      <c r="M268" s="3"/>
      <c r="N268" s="3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</row>
    <row r="269" spans="1:119" s="8" customFormat="1">
      <c r="A269" s="5"/>
      <c r="B269" s="3"/>
      <c r="C269" s="7"/>
      <c r="D269" s="7"/>
      <c r="E269" s="3"/>
      <c r="F269" s="3"/>
      <c r="G269" s="15"/>
      <c r="L269" s="3"/>
      <c r="M269" s="3"/>
      <c r="N269" s="3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</row>
    <row r="270" spans="1:119" s="8" customFormat="1">
      <c r="A270" s="5"/>
      <c r="B270" s="3"/>
      <c r="C270" s="7"/>
      <c r="D270" s="7"/>
      <c r="E270" s="3"/>
      <c r="F270" s="3"/>
      <c r="G270" s="15"/>
      <c r="L270" s="3"/>
      <c r="M270" s="3"/>
      <c r="N270" s="3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</row>
    <row r="271" spans="1:119">
      <c r="G271" s="15"/>
    </row>
  </sheetData>
  <sheetProtection password="D9E4" sheet="1" objects="1" scenarios="1"/>
  <mergeCells count="93">
    <mergeCell ref="B72:B73"/>
    <mergeCell ref="B63:B64"/>
    <mergeCell ref="C77:C78"/>
    <mergeCell ref="I77:J78"/>
    <mergeCell ref="C68:C69"/>
    <mergeCell ref="G68:G69"/>
    <mergeCell ref="H68:H69"/>
    <mergeCell ref="I68:J69"/>
    <mergeCell ref="C71:C72"/>
    <mergeCell ref="G71:G72"/>
    <mergeCell ref="H71:H72"/>
    <mergeCell ref="I71:J72"/>
    <mergeCell ref="C74:C75"/>
    <mergeCell ref="G74:G75"/>
    <mergeCell ref="H74:H75"/>
    <mergeCell ref="I74:J75"/>
    <mergeCell ref="B69:B70"/>
    <mergeCell ref="C65:C66"/>
    <mergeCell ref="G65:G66"/>
    <mergeCell ref="H65:H66"/>
    <mergeCell ref="I65:J66"/>
    <mergeCell ref="C51:C52"/>
    <mergeCell ref="I51:J52"/>
    <mergeCell ref="C62:C63"/>
    <mergeCell ref="G62:G63"/>
    <mergeCell ref="H62:H63"/>
    <mergeCell ref="I62:J63"/>
    <mergeCell ref="A56:B56"/>
    <mergeCell ref="I56:J56"/>
    <mergeCell ref="I57:J57"/>
    <mergeCell ref="C59:C60"/>
    <mergeCell ref="G59:G60"/>
    <mergeCell ref="H59:H60"/>
    <mergeCell ref="I59:J60"/>
    <mergeCell ref="B60:B61"/>
    <mergeCell ref="H45:H46"/>
    <mergeCell ref="I45:J46"/>
    <mergeCell ref="B46:B47"/>
    <mergeCell ref="C48:C49"/>
    <mergeCell ref="G48:G49"/>
    <mergeCell ref="H48:H49"/>
    <mergeCell ref="I48:J49"/>
    <mergeCell ref="B49:B50"/>
    <mergeCell ref="C45:C46"/>
    <mergeCell ref="G45:G46"/>
    <mergeCell ref="I34:J35"/>
    <mergeCell ref="A39:B39"/>
    <mergeCell ref="I39:J39"/>
    <mergeCell ref="C42:C43"/>
    <mergeCell ref="G42:G43"/>
    <mergeCell ref="H42:H43"/>
    <mergeCell ref="I42:J43"/>
    <mergeCell ref="B43:B44"/>
    <mergeCell ref="C34:C35"/>
    <mergeCell ref="I40:J40"/>
    <mergeCell ref="C28:C29"/>
    <mergeCell ref="B29:B30"/>
    <mergeCell ref="L24:L25"/>
    <mergeCell ref="M24:M25"/>
    <mergeCell ref="B32:B33"/>
    <mergeCell ref="G31:G32"/>
    <mergeCell ref="C31:C32"/>
    <mergeCell ref="H31:H32"/>
    <mergeCell ref="I31:J32"/>
    <mergeCell ref="G25:G26"/>
    <mergeCell ref="H25:H26"/>
    <mergeCell ref="I25:J26"/>
    <mergeCell ref="G28:G29"/>
    <mergeCell ref="H28:H29"/>
    <mergeCell ref="I28:J29"/>
    <mergeCell ref="N24:N25"/>
    <mergeCell ref="V24:V25"/>
    <mergeCell ref="C25:C26"/>
    <mergeCell ref="A22:B22"/>
    <mergeCell ref="I22:J22"/>
    <mergeCell ref="I23:J23"/>
    <mergeCell ref="B26:B27"/>
    <mergeCell ref="B15:J15"/>
    <mergeCell ref="I16:J16"/>
    <mergeCell ref="E18:G18"/>
    <mergeCell ref="I18:J18"/>
    <mergeCell ref="B19:J19"/>
    <mergeCell ref="B14:J14"/>
    <mergeCell ref="A1:K2"/>
    <mergeCell ref="A5:K5"/>
    <mergeCell ref="A6:K6"/>
    <mergeCell ref="A9:K9"/>
    <mergeCell ref="A10:K10"/>
    <mergeCell ref="I11:J11"/>
    <mergeCell ref="B12:C12"/>
    <mergeCell ref="E12:G12"/>
    <mergeCell ref="I12:J12"/>
    <mergeCell ref="E13:G13"/>
  </mergeCells>
  <printOptions horizontalCentered="1"/>
  <pageMargins left="0.59055118110236227" right="0.59055118110236227" top="0.59055118110236227" bottom="0.98425196850393704" header="0.51181102362204722" footer="0.51181102362204722"/>
  <pageSetup paperSize="9" scale="73" orientation="portrait" r:id="rId1"/>
  <headerFooter alignWithMargins="0">
    <oddFooter>&amp;LContributo di costruzione: foglio &amp;A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Foglio15">
    <pageSetUpPr fitToPage="1"/>
  </sheetPr>
  <dimension ref="A1:DO292"/>
  <sheetViews>
    <sheetView zoomScaleNormal="100" zoomScaleSheetLayoutView="100" workbookViewId="0">
      <selection activeCell="AF41" sqref="AF41"/>
    </sheetView>
  </sheetViews>
  <sheetFormatPr defaultRowHeight="12.75"/>
  <cols>
    <col min="1" max="1" width="5.5703125" style="5" customWidth="1"/>
    <col min="2" max="2" width="36.28515625" style="3" customWidth="1"/>
    <col min="3" max="3" width="10.85546875" style="7" customWidth="1"/>
    <col min="4" max="4" width="5.42578125" style="7" customWidth="1"/>
    <col min="5" max="5" width="10.85546875" style="3" customWidth="1"/>
    <col min="6" max="6" width="2.5703125" style="3" customWidth="1"/>
    <col min="7" max="7" width="3.5703125" style="8" customWidth="1"/>
    <col min="8" max="8" width="7" style="8" customWidth="1"/>
    <col min="9" max="9" width="11.42578125" style="8" customWidth="1"/>
    <col min="10" max="10" width="3.5703125" style="8" customWidth="1"/>
    <col min="11" max="11" width="3.140625" style="8" customWidth="1"/>
    <col min="12" max="12" width="12.7109375" style="3" hidden="1" customWidth="1"/>
    <col min="13" max="13" width="10.7109375" style="3" hidden="1" customWidth="1"/>
    <col min="14" max="14" width="12.7109375" style="3" hidden="1" customWidth="1"/>
    <col min="15" max="15" width="13.85546875" style="5" hidden="1" customWidth="1"/>
    <col min="16" max="17" width="9.140625" style="3" hidden="1" customWidth="1"/>
    <col min="18" max="18" width="24.85546875" style="3" hidden="1" customWidth="1"/>
    <col min="19" max="22" width="9.140625" style="3" hidden="1" customWidth="1"/>
    <col min="23" max="103" width="9.140625" style="3"/>
    <col min="104" max="16384" width="9.140625" style="4"/>
  </cols>
  <sheetData>
    <row r="1" spans="1:119" ht="37.5" customHeight="1">
      <c r="A1" s="263" t="s">
        <v>18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</row>
    <row r="2" spans="1:119" ht="23.25" customHeight="1">
      <c r="A2" s="263"/>
      <c r="B2" s="263"/>
      <c r="C2" s="263"/>
      <c r="D2" s="263"/>
      <c r="E2" s="263"/>
      <c r="F2" s="263"/>
      <c r="G2" s="263"/>
      <c r="H2" s="263"/>
      <c r="I2" s="263"/>
      <c r="J2" s="263"/>
      <c r="K2" s="26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</row>
    <row r="3" spans="1:119" ht="12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</row>
    <row r="4" spans="1:119" ht="9.75" customHeight="1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</row>
    <row r="5" spans="1:119" ht="17.25" customHeight="1">
      <c r="A5" s="264" t="s">
        <v>9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</row>
    <row r="6" spans="1:119" ht="17.25" customHeight="1">
      <c r="A6" s="265" t="s">
        <v>31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</row>
    <row r="7" spans="1:119" ht="10.5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</row>
    <row r="8" spans="1:119" ht="10.5" customHeight="1" thickBot="1">
      <c r="A8" s="29"/>
      <c r="B8" s="30"/>
      <c r="C8" s="26"/>
      <c r="D8" s="26"/>
      <c r="E8" s="31"/>
      <c r="F8" s="31"/>
      <c r="G8" s="31"/>
      <c r="H8" s="31"/>
      <c r="I8" s="26"/>
      <c r="J8" s="26"/>
      <c r="K8" s="26"/>
    </row>
    <row r="9" spans="1:119" s="1" customFormat="1" ht="27" customHeight="1" thickBot="1">
      <c r="A9" s="311" t="s">
        <v>69</v>
      </c>
      <c r="B9" s="312"/>
      <c r="C9" s="312"/>
      <c r="D9" s="312"/>
      <c r="E9" s="312"/>
      <c r="F9" s="312"/>
      <c r="G9" s="312"/>
      <c r="H9" s="312"/>
      <c r="I9" s="312"/>
      <c r="J9" s="312"/>
      <c r="K9" s="313"/>
      <c r="L9" s="2"/>
      <c r="M9" s="2"/>
      <c r="N9" s="2"/>
      <c r="O9" s="94"/>
      <c r="P9" s="2"/>
      <c r="Q9" s="2"/>
      <c r="R9" s="19"/>
      <c r="S9" s="19"/>
      <c r="T9" s="19"/>
      <c r="U9" s="19"/>
      <c r="V9" s="19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</row>
    <row r="10" spans="1:119" s="1" customFormat="1" ht="12.75" customHeight="1">
      <c r="A10" s="269" t="s">
        <v>49</v>
      </c>
      <c r="B10" s="269"/>
      <c r="C10" s="269"/>
      <c r="D10" s="270"/>
      <c r="E10" s="270"/>
      <c r="F10" s="270"/>
      <c r="G10" s="270"/>
      <c r="H10" s="270"/>
      <c r="I10" s="270"/>
      <c r="J10" s="270"/>
      <c r="K10" s="270"/>
      <c r="L10" s="2"/>
      <c r="M10" s="2"/>
      <c r="N10" s="2"/>
      <c r="O10" s="94"/>
      <c r="P10" s="2"/>
      <c r="Q10" s="2"/>
      <c r="R10" s="19"/>
      <c r="S10" s="19"/>
      <c r="T10" s="19"/>
      <c r="U10" s="19"/>
      <c r="V10" s="19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</row>
    <row r="11" spans="1:119" s="1" customFormat="1" ht="15" customHeight="1">
      <c r="A11" s="117"/>
      <c r="B11" s="117"/>
      <c r="C11" s="117"/>
      <c r="D11" s="117"/>
      <c r="E11" s="85" t="s">
        <v>25</v>
      </c>
      <c r="F11" s="118"/>
      <c r="G11" s="119"/>
      <c r="H11" s="120"/>
      <c r="I11" s="271" t="s">
        <v>26</v>
      </c>
      <c r="J11" s="271"/>
      <c r="K11" s="121"/>
      <c r="L11" s="2"/>
      <c r="M11" s="2"/>
      <c r="N11" s="2"/>
      <c r="O11" s="94"/>
      <c r="P11" s="2"/>
      <c r="Q11" s="2"/>
      <c r="R11" s="19"/>
      <c r="S11" s="19"/>
      <c r="T11" s="19"/>
      <c r="U11" s="19"/>
      <c r="V11" s="19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</row>
    <row r="12" spans="1:119" s="1" customFormat="1" ht="24" customHeight="1">
      <c r="A12" s="35" t="s">
        <v>2</v>
      </c>
      <c r="B12" s="237"/>
      <c r="C12" s="238"/>
      <c r="D12" s="86" t="s">
        <v>27</v>
      </c>
      <c r="E12" s="239"/>
      <c r="F12" s="240"/>
      <c r="G12" s="241"/>
      <c r="H12" s="87" t="s">
        <v>28</v>
      </c>
      <c r="I12" s="242"/>
      <c r="J12" s="242"/>
      <c r="K12" s="122"/>
      <c r="L12" s="2"/>
      <c r="M12" s="2"/>
      <c r="N12" s="17"/>
      <c r="O12" s="94"/>
      <c r="P12" s="2"/>
      <c r="Q12" s="2"/>
      <c r="R12" s="19"/>
      <c r="S12" s="19"/>
      <c r="T12" s="19"/>
      <c r="U12" s="19"/>
      <c r="V12" s="19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</row>
    <row r="13" spans="1:119" s="1" customFormat="1" ht="12.75" customHeight="1">
      <c r="A13" s="34"/>
      <c r="B13" s="34"/>
      <c r="C13" s="123"/>
      <c r="D13" s="110"/>
      <c r="E13" s="243"/>
      <c r="F13" s="244"/>
      <c r="G13" s="244"/>
      <c r="H13" s="111"/>
      <c r="I13" s="34"/>
      <c r="J13" s="124"/>
      <c r="K13" s="125"/>
      <c r="L13" s="2"/>
      <c r="M13" s="2"/>
      <c r="N13" s="17"/>
      <c r="O13" s="94"/>
      <c r="P13" s="2"/>
      <c r="Q13" s="2"/>
      <c r="R13" s="19"/>
      <c r="S13" s="19"/>
      <c r="T13" s="19"/>
      <c r="U13" s="19"/>
      <c r="V13" s="19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</row>
    <row r="14" spans="1:119" s="1" customFormat="1" ht="15" customHeight="1">
      <c r="A14" s="126" t="s">
        <v>52</v>
      </c>
      <c r="B14" s="246" t="s">
        <v>55</v>
      </c>
      <c r="C14" s="246"/>
      <c r="D14" s="247"/>
      <c r="E14" s="247"/>
      <c r="F14" s="247"/>
      <c r="G14" s="247"/>
      <c r="H14" s="247"/>
      <c r="I14" s="247"/>
      <c r="J14" s="247"/>
      <c r="K14" s="125"/>
      <c r="L14" s="2"/>
      <c r="M14" s="2"/>
      <c r="N14" s="17"/>
      <c r="O14" s="94"/>
      <c r="P14" s="2"/>
      <c r="Q14" s="2"/>
      <c r="R14" s="19"/>
      <c r="S14" s="19"/>
      <c r="T14" s="19"/>
      <c r="U14" s="19"/>
      <c r="V14" s="19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</row>
    <row r="15" spans="1:119" s="1" customFormat="1" ht="6.75" customHeight="1">
      <c r="A15" s="34"/>
      <c r="B15" s="248"/>
      <c r="C15" s="249"/>
      <c r="D15" s="249"/>
      <c r="E15" s="250"/>
      <c r="F15" s="250"/>
      <c r="G15" s="250"/>
      <c r="H15" s="250"/>
      <c r="I15" s="250"/>
      <c r="J15" s="250"/>
      <c r="K15" s="125"/>
      <c r="L15" s="2"/>
      <c r="M15" s="2"/>
      <c r="N15" s="17"/>
      <c r="O15" s="94"/>
      <c r="P15" s="2"/>
      <c r="Q15" s="2"/>
      <c r="R15" s="19"/>
      <c r="S15" s="19"/>
      <c r="T15" s="19"/>
      <c r="U15" s="19"/>
      <c r="V15" s="19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</row>
    <row r="16" spans="1:119" s="1" customFormat="1" ht="16.5" customHeight="1">
      <c r="A16" s="127" t="s">
        <v>53</v>
      </c>
      <c r="B16" s="128" t="s">
        <v>45</v>
      </c>
      <c r="C16" s="116"/>
      <c r="D16" s="129"/>
      <c r="E16" s="117"/>
      <c r="F16" s="130"/>
      <c r="G16" s="130"/>
      <c r="H16" s="111"/>
      <c r="I16" s="309"/>
      <c r="J16" s="309"/>
      <c r="K16" s="125"/>
      <c r="L16" s="2"/>
      <c r="M16" s="2"/>
      <c r="N16" s="17"/>
      <c r="O16" s="94"/>
      <c r="P16" s="2"/>
      <c r="Q16" s="2"/>
      <c r="R16" s="19"/>
      <c r="S16" s="19"/>
      <c r="T16" s="19"/>
      <c r="U16" s="19"/>
      <c r="V16" s="19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</row>
    <row r="17" spans="1:119" s="1" customFormat="1" ht="5.25" customHeight="1">
      <c r="A17" s="34"/>
      <c r="B17" s="34"/>
      <c r="C17" s="123"/>
      <c r="D17" s="110"/>
      <c r="E17" s="34"/>
      <c r="F17" s="130"/>
      <c r="G17" s="130"/>
      <c r="H17" s="111"/>
      <c r="I17" s="34"/>
      <c r="J17" s="34"/>
      <c r="K17" s="125"/>
      <c r="L17" s="2"/>
      <c r="M17" s="2"/>
      <c r="N17" s="17"/>
      <c r="O17" s="94"/>
      <c r="P17" s="2"/>
      <c r="Q17" s="2"/>
      <c r="R17" s="19"/>
      <c r="S17" s="19"/>
      <c r="T17" s="19"/>
      <c r="U17" s="19"/>
      <c r="V17" s="19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</row>
    <row r="18" spans="1:119" s="1" customFormat="1" ht="16.5" customHeight="1">
      <c r="A18" s="34"/>
      <c r="B18" s="128" t="s">
        <v>44</v>
      </c>
      <c r="C18" s="116"/>
      <c r="D18" s="110"/>
      <c r="E18" s="128" t="s">
        <v>46</v>
      </c>
      <c r="F18" s="130"/>
      <c r="G18" s="130"/>
      <c r="H18" s="111"/>
      <c r="I18" s="256">
        <f>C16+C18*60/100</f>
        <v>0</v>
      </c>
      <c r="J18" s="257"/>
      <c r="K18" s="125"/>
      <c r="L18" s="2"/>
      <c r="M18" s="2"/>
      <c r="N18" s="17"/>
      <c r="O18" s="94"/>
      <c r="P18" s="2"/>
      <c r="Q18" s="2"/>
      <c r="R18" s="19"/>
      <c r="S18" s="19"/>
      <c r="T18" s="19"/>
      <c r="U18" s="19"/>
      <c r="V18" s="19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</row>
    <row r="19" spans="1:119" s="1" customFormat="1" ht="15" customHeight="1">
      <c r="A19" s="34"/>
      <c r="B19" s="275" t="s">
        <v>56</v>
      </c>
      <c r="C19" s="276"/>
      <c r="D19" s="276"/>
      <c r="E19" s="276"/>
      <c r="F19" s="276"/>
      <c r="G19" s="276"/>
      <c r="H19" s="276"/>
      <c r="I19" s="276"/>
      <c r="J19" s="276"/>
      <c r="K19" s="125"/>
      <c r="L19" s="2"/>
      <c r="M19" s="2"/>
      <c r="N19" s="17"/>
      <c r="O19" s="94"/>
      <c r="P19" s="2"/>
      <c r="Q19" s="2"/>
      <c r="R19" s="19"/>
      <c r="S19" s="19"/>
      <c r="T19" s="19"/>
      <c r="U19" s="19"/>
      <c r="V19" s="19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</row>
    <row r="20" spans="1:119" s="1" customFormat="1" ht="6.75" customHeight="1">
      <c r="A20" s="34"/>
      <c r="B20" s="139"/>
      <c r="C20" s="140"/>
      <c r="D20" s="113"/>
      <c r="E20" s="141"/>
      <c r="F20" s="142"/>
      <c r="G20" s="142"/>
      <c r="H20" s="114"/>
      <c r="I20" s="141"/>
      <c r="J20" s="141"/>
      <c r="K20" s="125"/>
      <c r="L20" s="2"/>
      <c r="M20" s="2"/>
      <c r="N20" s="17"/>
      <c r="O20" s="94"/>
      <c r="P20" s="2"/>
      <c r="Q20" s="2"/>
      <c r="R20" s="19"/>
      <c r="S20" s="19"/>
      <c r="T20" s="19"/>
      <c r="U20" s="19"/>
      <c r="V20" s="19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</row>
    <row r="21" spans="1:119" s="1" customFormat="1" ht="16.5" customHeight="1">
      <c r="A21" s="127" t="s">
        <v>54</v>
      </c>
      <c r="B21" s="128" t="s">
        <v>47</v>
      </c>
      <c r="C21" s="116"/>
      <c r="D21" s="129"/>
      <c r="E21" s="117"/>
      <c r="F21" s="130"/>
      <c r="G21" s="130"/>
      <c r="H21" s="111"/>
      <c r="I21" s="309"/>
      <c r="J21" s="310"/>
      <c r="K21" s="125"/>
      <c r="L21" s="2"/>
      <c r="M21" s="2"/>
      <c r="N21" s="17"/>
      <c r="O21" s="94"/>
      <c r="P21" s="2"/>
      <c r="Q21" s="2"/>
      <c r="R21" s="19"/>
      <c r="S21" s="19"/>
      <c r="T21" s="19"/>
      <c r="U21" s="19"/>
      <c r="V21" s="19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</row>
    <row r="22" spans="1:119" s="1" customFormat="1" ht="5.25" customHeight="1">
      <c r="A22" s="34"/>
      <c r="B22" s="34"/>
      <c r="C22" s="123"/>
      <c r="D22" s="110"/>
      <c r="E22" s="34"/>
      <c r="F22" s="130"/>
      <c r="G22" s="130"/>
      <c r="H22" s="111"/>
      <c r="I22" s="34"/>
      <c r="J22" s="34"/>
      <c r="K22" s="125"/>
      <c r="L22" s="2"/>
      <c r="M22" s="2"/>
      <c r="N22" s="17"/>
      <c r="O22" s="94"/>
      <c r="P22" s="2"/>
      <c r="Q22" s="2"/>
      <c r="R22" s="19"/>
      <c r="S22" s="19"/>
      <c r="T22" s="19"/>
      <c r="U22" s="19"/>
      <c r="V22" s="19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</row>
    <row r="23" spans="1:119" s="1" customFormat="1" ht="16.5" customHeight="1">
      <c r="A23" s="34"/>
      <c r="B23" s="128" t="s">
        <v>48</v>
      </c>
      <c r="C23" s="116"/>
      <c r="D23" s="110"/>
      <c r="E23" s="128" t="s">
        <v>46</v>
      </c>
      <c r="F23" s="130"/>
      <c r="G23" s="130"/>
      <c r="H23" s="111"/>
      <c r="I23" s="256">
        <f>C21+C23*60/100</f>
        <v>0</v>
      </c>
      <c r="J23" s="257"/>
      <c r="K23" s="125"/>
      <c r="L23" s="2"/>
      <c r="M23" s="2"/>
      <c r="N23" s="17"/>
      <c r="O23" s="94"/>
      <c r="P23" s="2"/>
      <c r="Q23" s="2"/>
      <c r="R23" s="19"/>
      <c r="S23" s="19"/>
      <c r="T23" s="19"/>
      <c r="U23" s="19"/>
      <c r="V23" s="19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</row>
    <row r="24" spans="1:119" s="1" customFormat="1" ht="15" customHeight="1">
      <c r="A24" s="34"/>
      <c r="B24" s="282" t="s">
        <v>63</v>
      </c>
      <c r="C24" s="283"/>
      <c r="D24" s="283"/>
      <c r="E24" s="283"/>
      <c r="F24" s="283"/>
      <c r="G24" s="283"/>
      <c r="H24" s="283"/>
      <c r="I24" s="283"/>
      <c r="J24" s="283"/>
      <c r="K24" s="125"/>
      <c r="L24" s="2"/>
      <c r="M24" s="2"/>
      <c r="N24" s="17"/>
      <c r="O24" s="94"/>
      <c r="P24" s="2"/>
      <c r="Q24" s="2"/>
      <c r="R24" s="19"/>
      <c r="S24" s="19"/>
      <c r="T24" s="19"/>
      <c r="U24" s="19"/>
      <c r="V24" s="19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</row>
    <row r="25" spans="1:119" s="1" customFormat="1" ht="12.75" customHeight="1">
      <c r="A25" s="34"/>
      <c r="B25" s="128"/>
      <c r="C25" s="123"/>
      <c r="D25" s="110"/>
      <c r="E25" s="34"/>
      <c r="F25" s="130"/>
      <c r="G25" s="130"/>
      <c r="H25" s="111"/>
      <c r="I25" s="34"/>
      <c r="J25" s="34"/>
      <c r="K25" s="125"/>
      <c r="L25" s="2"/>
      <c r="M25" s="2"/>
      <c r="N25" s="17"/>
      <c r="O25" s="94"/>
      <c r="P25" s="2"/>
      <c r="Q25" s="2"/>
      <c r="R25" s="19"/>
      <c r="S25" s="19"/>
      <c r="T25" s="19"/>
      <c r="U25" s="19"/>
      <c r="V25" s="19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</row>
    <row r="26" spans="1:119" s="1" customFormat="1" ht="15" customHeight="1">
      <c r="A26" s="126" t="s">
        <v>58</v>
      </c>
      <c r="B26" s="314" t="s">
        <v>38</v>
      </c>
      <c r="C26" s="314"/>
      <c r="D26" s="315"/>
      <c r="E26" s="315"/>
      <c r="F26" s="315"/>
      <c r="G26" s="315"/>
      <c r="H26" s="315"/>
      <c r="I26" s="315"/>
      <c r="J26" s="143"/>
      <c r="K26" s="125"/>
      <c r="L26" s="2"/>
      <c r="M26" s="2"/>
      <c r="N26" s="17"/>
      <c r="O26" s="94"/>
      <c r="P26" s="2"/>
      <c r="Q26" s="2"/>
      <c r="R26" s="19"/>
      <c r="S26" s="19"/>
      <c r="T26" s="19"/>
      <c r="U26" s="19"/>
      <c r="V26" s="19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</row>
    <row r="27" spans="1:119" s="1" customFormat="1" ht="15" customHeight="1">
      <c r="A27" s="127" t="s">
        <v>59</v>
      </c>
      <c r="B27" s="249" t="s">
        <v>50</v>
      </c>
      <c r="C27" s="249"/>
      <c r="D27" s="249"/>
      <c r="E27" s="250"/>
      <c r="F27" s="250"/>
      <c r="G27" s="250"/>
      <c r="H27" s="250"/>
      <c r="I27" s="250"/>
      <c r="J27" s="250"/>
      <c r="K27" s="125"/>
      <c r="L27" s="2"/>
      <c r="M27" s="2"/>
      <c r="N27" s="17"/>
      <c r="O27" s="94"/>
      <c r="P27" s="2"/>
      <c r="Q27" s="2"/>
      <c r="R27" s="19"/>
      <c r="S27" s="19"/>
      <c r="T27" s="19"/>
      <c r="U27" s="19"/>
      <c r="V27" s="19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</row>
    <row r="28" spans="1:119" s="1" customFormat="1" ht="16.5" customHeight="1">
      <c r="A28" s="34"/>
      <c r="B28" s="305" t="s">
        <v>20</v>
      </c>
      <c r="C28" s="320"/>
      <c r="D28" s="144"/>
      <c r="E28" s="299">
        <v>0.08</v>
      </c>
      <c r="F28" s="300"/>
      <c r="G28" s="300"/>
      <c r="H28" s="111"/>
      <c r="I28" s="145"/>
      <c r="J28" s="115"/>
      <c r="K28" s="125"/>
      <c r="L28" s="2"/>
      <c r="M28" s="2"/>
      <c r="N28" s="17"/>
      <c r="O28" s="94"/>
      <c r="P28" s="2"/>
      <c r="Q28" s="2"/>
      <c r="R28" s="19"/>
      <c r="S28" s="19"/>
      <c r="T28" s="19"/>
      <c r="U28" s="19"/>
      <c r="V28" s="19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</row>
    <row r="29" spans="1:119" s="1" customFormat="1" ht="7.5" customHeight="1">
      <c r="A29" s="34"/>
      <c r="B29" s="146"/>
      <c r="C29" s="147"/>
      <c r="D29" s="146"/>
      <c r="E29" s="148"/>
      <c r="F29" s="148"/>
      <c r="G29" s="149"/>
      <c r="H29" s="111"/>
      <c r="I29" s="145"/>
      <c r="J29" s="130"/>
      <c r="K29" s="125"/>
      <c r="L29" s="2"/>
      <c r="M29" s="2"/>
      <c r="N29" s="17"/>
      <c r="O29" s="94"/>
      <c r="P29" s="2"/>
      <c r="Q29" s="2"/>
      <c r="R29" s="19"/>
      <c r="S29" s="19"/>
      <c r="T29" s="19"/>
      <c r="U29" s="19"/>
      <c r="V29" s="19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</row>
    <row r="30" spans="1:119" s="1" customFormat="1" ht="15" customHeight="1">
      <c r="A30" s="34"/>
      <c r="B30" s="305" t="s">
        <v>19</v>
      </c>
      <c r="C30" s="304"/>
      <c r="D30" s="144"/>
      <c r="E30" s="299">
        <v>7.0000000000000007E-2</v>
      </c>
      <c r="F30" s="300"/>
      <c r="G30" s="300"/>
      <c r="H30" s="111"/>
      <c r="I30" s="145"/>
      <c r="J30" s="115"/>
      <c r="K30" s="125"/>
      <c r="L30" s="2"/>
      <c r="M30" s="2"/>
      <c r="N30" s="17"/>
      <c r="O30" s="94"/>
      <c r="P30" s="2"/>
      <c r="Q30" s="2"/>
      <c r="R30" s="19"/>
      <c r="S30" s="19"/>
      <c r="T30" s="19"/>
      <c r="U30" s="19"/>
      <c r="V30" s="19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</row>
    <row r="31" spans="1:119" s="1" customFormat="1" ht="7.5" customHeight="1">
      <c r="A31" s="34"/>
      <c r="B31" s="150"/>
      <c r="C31" s="151"/>
      <c r="D31" s="150"/>
      <c r="E31" s="148"/>
      <c r="F31" s="148"/>
      <c r="G31" s="149"/>
      <c r="H31" s="111"/>
      <c r="I31" s="152"/>
      <c r="J31" s="130"/>
      <c r="K31" s="125"/>
      <c r="L31" s="2"/>
      <c r="M31" s="2"/>
      <c r="N31" s="17"/>
      <c r="O31" s="94"/>
      <c r="P31" s="2"/>
      <c r="Q31" s="2"/>
      <c r="R31" s="19"/>
      <c r="S31" s="19"/>
      <c r="T31" s="19"/>
      <c r="U31" s="19"/>
      <c r="V31" s="19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</row>
    <row r="32" spans="1:119" s="1" customFormat="1" ht="15" customHeight="1">
      <c r="A32" s="34"/>
      <c r="B32" s="305" t="s">
        <v>21</v>
      </c>
      <c r="C32" s="304"/>
      <c r="D32" s="144"/>
      <c r="E32" s="299">
        <v>7.0000000000000007E-2</v>
      </c>
      <c r="F32" s="300"/>
      <c r="G32" s="300"/>
      <c r="H32" s="111"/>
      <c r="I32" s="153"/>
      <c r="J32" s="115"/>
      <c r="K32" s="125"/>
      <c r="L32" s="2"/>
      <c r="M32" s="2"/>
      <c r="N32" s="17"/>
      <c r="O32" s="94"/>
      <c r="P32" s="2"/>
      <c r="Q32" s="2"/>
      <c r="R32" s="19"/>
      <c r="S32" s="19"/>
      <c r="T32" s="19"/>
      <c r="U32" s="19"/>
      <c r="V32" s="19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</row>
    <row r="33" spans="1:119" s="1" customFormat="1" ht="7.5" customHeight="1">
      <c r="A33" s="34"/>
      <c r="B33" s="150"/>
      <c r="C33" s="151"/>
      <c r="D33" s="150"/>
      <c r="E33" s="148"/>
      <c r="F33" s="148"/>
      <c r="G33" s="149"/>
      <c r="H33" s="111"/>
      <c r="I33" s="153"/>
      <c r="J33" s="130"/>
      <c r="K33" s="125"/>
      <c r="L33" s="2"/>
      <c r="M33" s="2"/>
      <c r="N33" s="17"/>
      <c r="O33" s="94"/>
      <c r="P33" s="2"/>
      <c r="Q33" s="2"/>
      <c r="R33" s="19"/>
      <c r="S33" s="19"/>
      <c r="T33" s="19"/>
      <c r="U33" s="19"/>
      <c r="V33" s="19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</row>
    <row r="34" spans="1:119" s="1" customFormat="1" ht="15" customHeight="1">
      <c r="A34" s="34"/>
      <c r="B34" s="305" t="s">
        <v>22</v>
      </c>
      <c r="C34" s="304"/>
      <c r="D34" s="144"/>
      <c r="E34" s="299">
        <v>0.06</v>
      </c>
      <c r="F34" s="300"/>
      <c r="G34" s="300"/>
      <c r="H34" s="111"/>
      <c r="I34" s="154"/>
      <c r="J34" s="115"/>
      <c r="K34" s="125"/>
      <c r="L34" s="2"/>
      <c r="M34" s="2"/>
      <c r="N34" s="17"/>
      <c r="O34" s="94"/>
      <c r="P34" s="2"/>
      <c r="Q34" s="2"/>
      <c r="R34" s="19"/>
      <c r="S34" s="19"/>
      <c r="T34" s="19"/>
      <c r="U34" s="19"/>
      <c r="V34" s="19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</row>
    <row r="35" spans="1:119" s="1" customFormat="1" ht="7.5" customHeight="1">
      <c r="A35" s="34"/>
      <c r="B35" s="150"/>
      <c r="C35" s="151"/>
      <c r="D35" s="150"/>
      <c r="E35" s="148"/>
      <c r="F35" s="148"/>
      <c r="G35" s="149"/>
      <c r="H35" s="111"/>
      <c r="I35" s="154"/>
      <c r="J35" s="130"/>
      <c r="K35" s="125"/>
      <c r="L35" s="2"/>
      <c r="M35" s="2"/>
      <c r="N35" s="17"/>
      <c r="O35" s="94"/>
      <c r="P35" s="2"/>
      <c r="Q35" s="2"/>
      <c r="R35" s="19"/>
      <c r="S35" s="19"/>
      <c r="T35" s="19"/>
      <c r="U35" s="19"/>
      <c r="V35" s="19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</row>
    <row r="36" spans="1:119" s="1" customFormat="1" ht="15" customHeight="1">
      <c r="A36" s="34"/>
      <c r="B36" s="303" t="s">
        <v>23</v>
      </c>
      <c r="C36" s="304"/>
      <c r="D36" s="155"/>
      <c r="E36" s="299">
        <v>0.06</v>
      </c>
      <c r="F36" s="300"/>
      <c r="G36" s="300"/>
      <c r="H36" s="111"/>
      <c r="I36" s="153"/>
      <c r="J36" s="115"/>
      <c r="K36" s="125"/>
      <c r="L36" s="2"/>
      <c r="M36" s="2"/>
      <c r="N36" s="17"/>
      <c r="O36" s="94"/>
      <c r="P36" s="2"/>
      <c r="Q36" s="2"/>
      <c r="R36" s="19"/>
      <c r="S36" s="19"/>
      <c r="T36" s="19"/>
      <c r="U36" s="19"/>
      <c r="V36" s="19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</row>
    <row r="37" spans="1:119" s="1" customFormat="1" ht="19.5" customHeight="1">
      <c r="A37" s="34"/>
      <c r="B37" s="301" t="s">
        <v>57</v>
      </c>
      <c r="C37" s="302"/>
      <c r="D37" s="302"/>
      <c r="E37" s="302"/>
      <c r="F37" s="302"/>
      <c r="G37" s="302"/>
      <c r="H37" s="302"/>
      <c r="I37" s="302"/>
      <c r="J37" s="302"/>
      <c r="K37" s="125"/>
      <c r="L37" s="2"/>
      <c r="M37" s="2"/>
      <c r="N37" s="17"/>
      <c r="O37" s="94"/>
      <c r="P37" s="2"/>
      <c r="Q37" s="2"/>
      <c r="R37" s="19"/>
      <c r="S37" s="19"/>
      <c r="T37" s="19"/>
      <c r="U37" s="19"/>
      <c r="V37" s="19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</row>
    <row r="38" spans="1:119" s="1" customFormat="1" ht="15" customHeight="1">
      <c r="A38" s="127" t="s">
        <v>60</v>
      </c>
      <c r="B38" s="305" t="s">
        <v>51</v>
      </c>
      <c r="C38" s="304"/>
      <c r="D38" s="144"/>
      <c r="E38" s="299">
        <v>0.1</v>
      </c>
      <c r="F38" s="300"/>
      <c r="G38" s="300"/>
      <c r="H38" s="111"/>
      <c r="I38" s="153"/>
      <c r="J38" s="115"/>
      <c r="K38" s="125"/>
      <c r="L38" s="2"/>
      <c r="M38" s="2"/>
      <c r="N38" s="17"/>
      <c r="O38" s="94"/>
      <c r="P38" s="2"/>
      <c r="Q38" s="2"/>
      <c r="R38" s="19"/>
      <c r="S38" s="19"/>
      <c r="T38" s="19"/>
      <c r="U38" s="19"/>
      <c r="V38" s="19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</row>
    <row r="39" spans="1:119" s="1" customFormat="1" ht="21" customHeight="1">
      <c r="A39" s="34"/>
      <c r="B39" s="34"/>
      <c r="C39" s="130"/>
      <c r="D39" s="110"/>
      <c r="E39" s="34"/>
      <c r="F39" s="130"/>
      <c r="G39" s="130"/>
      <c r="H39" s="111"/>
      <c r="I39" s="307" t="str">
        <f>IF(J38&gt;0,E38,IF(J28&gt;0,E28,IF(J30&gt;0,E30,IF(J32&gt;0,E32,IF(J34&gt;0,E34,IF(J36&gt;0,E36,"0%"))))))</f>
        <v>0%</v>
      </c>
      <c r="J39" s="308"/>
      <c r="K39" s="125"/>
      <c r="L39" s="2"/>
      <c r="M39" s="2"/>
      <c r="N39" s="17"/>
      <c r="O39" s="94"/>
      <c r="P39" s="2"/>
      <c r="Q39" s="2"/>
      <c r="R39" s="19"/>
      <c r="S39" s="19"/>
      <c r="T39" s="19"/>
      <c r="U39" s="19"/>
      <c r="V39" s="19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</row>
    <row r="40" spans="1:119" s="1" customFormat="1" ht="27.75" customHeight="1">
      <c r="A40" s="126" t="s">
        <v>61</v>
      </c>
      <c r="B40" s="306" t="s">
        <v>40</v>
      </c>
      <c r="C40" s="306"/>
      <c r="D40" s="247"/>
      <c r="E40" s="247"/>
      <c r="F40" s="247"/>
      <c r="G40" s="247"/>
      <c r="H40" s="247"/>
      <c r="I40" s="247"/>
      <c r="J40" s="143"/>
      <c r="K40" s="125"/>
      <c r="L40" s="2"/>
      <c r="M40" s="2"/>
      <c r="N40" s="17"/>
      <c r="O40" s="94"/>
      <c r="P40" s="2"/>
      <c r="Q40" s="2"/>
      <c r="R40" s="19"/>
      <c r="S40" s="19"/>
      <c r="T40" s="19"/>
      <c r="U40" s="19"/>
      <c r="V40" s="19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</row>
    <row r="41" spans="1:119" s="1" customFormat="1" ht="15" customHeight="1">
      <c r="A41" s="34"/>
      <c r="B41" s="156" t="s">
        <v>39</v>
      </c>
      <c r="C41" s="157"/>
      <c r="D41" s="157"/>
      <c r="E41" s="157"/>
      <c r="F41" s="158"/>
      <c r="G41" s="130"/>
      <c r="H41" s="111"/>
      <c r="I41" s="34"/>
      <c r="J41" s="34"/>
      <c r="K41" s="125"/>
      <c r="L41" s="2"/>
      <c r="M41" s="2"/>
      <c r="N41" s="17"/>
      <c r="O41" s="94"/>
      <c r="P41" s="2"/>
      <c r="Q41" s="2"/>
      <c r="R41" s="19"/>
      <c r="S41" s="19"/>
      <c r="T41" s="19"/>
      <c r="U41" s="19"/>
      <c r="V41" s="19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</row>
    <row r="42" spans="1:119" s="1" customFormat="1" ht="15.75" customHeight="1">
      <c r="A42" s="34"/>
      <c r="B42" s="293" t="s">
        <v>43</v>
      </c>
      <c r="C42" s="293"/>
      <c r="D42" s="294"/>
      <c r="E42" s="294"/>
      <c r="F42" s="295"/>
      <c r="G42" s="295"/>
      <c r="H42" s="295"/>
      <c r="I42" s="34"/>
      <c r="J42" s="115"/>
      <c r="K42" s="125"/>
      <c r="L42" s="2"/>
      <c r="M42" s="2"/>
      <c r="N42" s="17"/>
      <c r="O42" s="94"/>
      <c r="P42" s="2"/>
      <c r="Q42" s="2"/>
      <c r="R42" s="19"/>
      <c r="S42" s="19"/>
      <c r="T42" s="19"/>
      <c r="U42" s="19"/>
      <c r="V42" s="19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</row>
    <row r="43" spans="1:119" s="1" customFormat="1" ht="12" customHeight="1">
      <c r="A43" s="34"/>
      <c r="B43" s="296"/>
      <c r="C43" s="296"/>
      <c r="D43" s="296"/>
      <c r="E43" s="296"/>
      <c r="F43" s="296"/>
      <c r="G43" s="296"/>
      <c r="H43" s="296"/>
      <c r="I43" s="34"/>
      <c r="J43" s="159"/>
      <c r="K43" s="125"/>
      <c r="L43" s="2"/>
      <c r="M43" s="2"/>
      <c r="N43" s="17"/>
      <c r="O43" s="94"/>
      <c r="P43" s="2"/>
      <c r="Q43" s="2"/>
      <c r="R43" s="19"/>
      <c r="S43" s="19"/>
      <c r="T43" s="19"/>
      <c r="U43" s="19"/>
      <c r="V43" s="19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</row>
    <row r="44" spans="1:119" s="1" customFormat="1" ht="5.25" customHeight="1">
      <c r="A44" s="34"/>
      <c r="B44" s="146"/>
      <c r="C44" s="147"/>
      <c r="D44" s="146"/>
      <c r="E44" s="117"/>
      <c r="F44" s="117"/>
      <c r="G44" s="33"/>
      <c r="H44" s="111"/>
      <c r="I44" s="34"/>
      <c r="J44" s="130"/>
      <c r="K44" s="125"/>
      <c r="L44" s="2"/>
      <c r="M44" s="2"/>
      <c r="N44" s="17"/>
      <c r="O44" s="94"/>
      <c r="P44" s="2"/>
      <c r="Q44" s="2"/>
      <c r="R44" s="19"/>
      <c r="S44" s="19"/>
      <c r="T44" s="19"/>
      <c r="U44" s="19"/>
      <c r="V44" s="19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</row>
    <row r="45" spans="1:119" s="1" customFormat="1" ht="15.75" customHeight="1">
      <c r="A45" s="34"/>
      <c r="B45" s="293" t="s">
        <v>41</v>
      </c>
      <c r="C45" s="297"/>
      <c r="D45" s="298"/>
      <c r="E45" s="298"/>
      <c r="F45" s="298"/>
      <c r="G45" s="298"/>
      <c r="H45" s="298"/>
      <c r="I45" s="34"/>
      <c r="J45" s="115"/>
      <c r="K45" s="125"/>
      <c r="L45" s="2"/>
      <c r="M45" s="2"/>
      <c r="N45" s="17"/>
      <c r="O45" s="94"/>
      <c r="P45" s="2"/>
      <c r="Q45" s="2"/>
      <c r="R45" s="19"/>
      <c r="S45" s="19"/>
      <c r="T45" s="19"/>
      <c r="U45" s="19"/>
      <c r="V45" s="19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</row>
    <row r="46" spans="1:119" s="1" customFormat="1" ht="12" customHeight="1">
      <c r="A46" s="34"/>
      <c r="B46" s="298"/>
      <c r="C46" s="298"/>
      <c r="D46" s="298"/>
      <c r="E46" s="298"/>
      <c r="F46" s="298"/>
      <c r="G46" s="298"/>
      <c r="H46" s="298"/>
      <c r="I46" s="34"/>
      <c r="J46" s="159"/>
      <c r="K46" s="125"/>
      <c r="L46" s="2"/>
      <c r="M46" s="2"/>
      <c r="N46" s="17"/>
      <c r="O46" s="94"/>
      <c r="P46" s="2"/>
      <c r="Q46" s="2"/>
      <c r="R46" s="19"/>
      <c r="S46" s="19"/>
      <c r="T46" s="19"/>
      <c r="U46" s="19"/>
      <c r="V46" s="19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</row>
    <row r="47" spans="1:119" s="1" customFormat="1" ht="5.85" customHeight="1">
      <c r="A47" s="34"/>
      <c r="B47" s="146"/>
      <c r="C47" s="147"/>
      <c r="D47" s="146"/>
      <c r="E47" s="117"/>
      <c r="F47" s="117"/>
      <c r="G47" s="33"/>
      <c r="H47" s="111"/>
      <c r="I47" s="34"/>
      <c r="J47" s="130"/>
      <c r="K47" s="125"/>
      <c r="L47" s="2"/>
      <c r="M47" s="2"/>
      <c r="N47" s="17"/>
      <c r="O47" s="94"/>
      <c r="P47" s="2"/>
      <c r="Q47" s="2"/>
      <c r="R47" s="19"/>
      <c r="S47" s="19"/>
      <c r="T47" s="19"/>
      <c r="U47" s="19"/>
      <c r="V47" s="19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</row>
    <row r="48" spans="1:119" s="1" customFormat="1" ht="15.75" customHeight="1">
      <c r="A48" s="34"/>
      <c r="B48" s="293" t="s">
        <v>42</v>
      </c>
      <c r="C48" s="297"/>
      <c r="D48" s="298"/>
      <c r="E48" s="298"/>
      <c r="F48" s="298"/>
      <c r="G48" s="298"/>
      <c r="H48" s="298"/>
      <c r="I48" s="34"/>
      <c r="J48" s="115"/>
      <c r="K48" s="125"/>
      <c r="L48" s="2"/>
      <c r="M48" s="2"/>
      <c r="N48" s="17"/>
      <c r="O48" s="94"/>
      <c r="P48" s="2"/>
      <c r="Q48" s="2"/>
      <c r="R48" s="19"/>
      <c r="S48" s="19"/>
      <c r="T48" s="19"/>
      <c r="U48" s="19"/>
      <c r="V48" s="19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</row>
    <row r="49" spans="1:119" s="1" customFormat="1" ht="18" customHeight="1" thickBot="1">
      <c r="A49" s="34"/>
      <c r="B49" s="35"/>
      <c r="C49" s="35"/>
      <c r="D49" s="35"/>
      <c r="E49" s="32"/>
      <c r="F49" s="36"/>
      <c r="G49" s="36"/>
      <c r="H49" s="34"/>
      <c r="I49" s="34"/>
      <c r="J49" s="34"/>
      <c r="K49" s="34"/>
      <c r="L49" s="2"/>
      <c r="M49" s="2"/>
      <c r="N49" s="17"/>
      <c r="O49" s="94"/>
      <c r="P49" s="2"/>
      <c r="Q49" s="2"/>
      <c r="R49" s="19"/>
      <c r="S49" s="19"/>
      <c r="T49" s="19"/>
      <c r="U49" s="19"/>
      <c r="V49" s="19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</row>
    <row r="50" spans="1:119" s="10" customFormat="1" ht="26.25" customHeight="1">
      <c r="A50" s="260" t="s">
        <v>64</v>
      </c>
      <c r="B50" s="261"/>
      <c r="C50" s="37" t="s">
        <v>62</v>
      </c>
      <c r="D50" s="38"/>
      <c r="E50" s="39" t="s">
        <v>10</v>
      </c>
      <c r="F50" s="40"/>
      <c r="G50" s="38"/>
      <c r="H50" s="41" t="s">
        <v>1</v>
      </c>
      <c r="I50" s="262" t="s">
        <v>6</v>
      </c>
      <c r="J50" s="262"/>
      <c r="K50" s="42"/>
      <c r="L50" s="2"/>
      <c r="M50" s="2"/>
      <c r="N50" s="17"/>
      <c r="O50" s="9"/>
      <c r="P50" s="9"/>
      <c r="Q50" s="9"/>
      <c r="R50" s="20"/>
      <c r="S50" s="20"/>
      <c r="T50" s="20"/>
      <c r="U50" s="20"/>
      <c r="V50" s="20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</row>
    <row r="51" spans="1:119" s="12" customFormat="1" ht="9.9499999999999993" customHeight="1">
      <c r="A51" s="43"/>
      <c r="B51" s="44"/>
      <c r="C51" s="45" t="s">
        <v>7</v>
      </c>
      <c r="D51" s="46"/>
      <c r="E51" s="47" t="s">
        <v>11</v>
      </c>
      <c r="F51" s="44"/>
      <c r="G51" s="46"/>
      <c r="H51" s="48" t="s">
        <v>8</v>
      </c>
      <c r="I51" s="236" t="s">
        <v>0</v>
      </c>
      <c r="J51" s="236"/>
      <c r="K51" s="49"/>
      <c r="L51" s="2"/>
      <c r="M51" s="17">
        <v>2001</v>
      </c>
      <c r="N51" s="17"/>
      <c r="O51" s="5"/>
      <c r="P51" s="3"/>
      <c r="Q51" s="3"/>
      <c r="R51" s="21"/>
      <c r="S51" s="22"/>
      <c r="T51" s="22"/>
      <c r="U51" s="22"/>
      <c r="V51" s="22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</row>
    <row r="52" spans="1:119" ht="12" customHeight="1">
      <c r="A52" s="50"/>
      <c r="B52" s="51"/>
      <c r="C52" s="52"/>
      <c r="D52" s="52"/>
      <c r="E52" s="53"/>
      <c r="F52" s="53"/>
      <c r="G52" s="52"/>
      <c r="H52" s="54"/>
      <c r="I52" s="55"/>
      <c r="J52" s="133"/>
      <c r="K52" s="56"/>
      <c r="L52" s="18" t="s">
        <v>15</v>
      </c>
      <c r="M52" s="17" t="s">
        <v>16</v>
      </c>
      <c r="N52" s="18" t="s">
        <v>17</v>
      </c>
      <c r="R52" s="23"/>
      <c r="S52" s="23"/>
      <c r="T52" s="23"/>
      <c r="U52" s="23"/>
      <c r="V52" s="23"/>
    </row>
    <row r="53" spans="1:119" s="14" customFormat="1" ht="12" customHeight="1">
      <c r="A53" s="134" t="s">
        <v>65</v>
      </c>
      <c r="B53" s="104" t="s">
        <v>37</v>
      </c>
      <c r="C53" s="227"/>
      <c r="D53" s="57"/>
      <c r="E53" s="323" t="str">
        <f>IF($J$42&gt;0,$I$39-1%,IF($J$45&gt;0,$I$39-1%,IF($J$48&gt;0,$I$39-1%,$I$39)))</f>
        <v>0%</v>
      </c>
      <c r="F53" s="58"/>
      <c r="G53" s="321" t="s">
        <v>24</v>
      </c>
      <c r="H53" s="322">
        <v>187.15</v>
      </c>
      <c r="I53" s="316">
        <f>C53*E53*H53</f>
        <v>0</v>
      </c>
      <c r="J53" s="317"/>
      <c r="K53" s="59"/>
      <c r="L53" s="229">
        <v>97630</v>
      </c>
      <c r="M53" s="230">
        <v>3.1E-2</v>
      </c>
      <c r="N53" s="225">
        <f>L53+L53*M53</f>
        <v>100656.53</v>
      </c>
      <c r="O53" s="5"/>
      <c r="P53" s="3">
        <v>370.38</v>
      </c>
      <c r="Q53" s="3">
        <v>30</v>
      </c>
      <c r="R53" s="23"/>
      <c r="S53" s="24"/>
      <c r="T53" s="24"/>
      <c r="U53" s="24"/>
      <c r="V53" s="226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</row>
    <row r="54" spans="1:119" ht="12" customHeight="1">
      <c r="A54" s="61"/>
      <c r="B54" s="136" t="s">
        <v>33</v>
      </c>
      <c r="C54" s="228"/>
      <c r="D54" s="63"/>
      <c r="E54" s="324"/>
      <c r="F54" s="64"/>
      <c r="G54" s="321"/>
      <c r="H54" s="322"/>
      <c r="I54" s="318"/>
      <c r="J54" s="319"/>
      <c r="K54" s="59"/>
      <c r="L54" s="229"/>
      <c r="M54" s="231"/>
      <c r="N54" s="225"/>
      <c r="R54" s="23"/>
      <c r="S54" s="23"/>
      <c r="T54" s="23"/>
      <c r="U54" s="23"/>
      <c r="V54" s="226"/>
    </row>
    <row r="55" spans="1:119" ht="12" customHeight="1">
      <c r="A55" s="61"/>
      <c r="B55" s="137" t="s">
        <v>77</v>
      </c>
      <c r="C55" s="65"/>
      <c r="D55" s="65"/>
      <c r="E55" s="63"/>
      <c r="F55" s="63"/>
      <c r="G55" s="66"/>
      <c r="H55" s="60"/>
      <c r="I55" s="60"/>
      <c r="J55" s="60"/>
      <c r="K55" s="59"/>
      <c r="L55" s="2"/>
      <c r="M55" s="2"/>
      <c r="N55" s="2"/>
      <c r="Q55" s="3">
        <f>P53-(P53*Q53/100)</f>
        <v>259.26600000000002</v>
      </c>
      <c r="R55" s="25"/>
      <c r="S55" s="23"/>
      <c r="T55" s="23"/>
      <c r="U55" s="23"/>
      <c r="V55" s="23"/>
    </row>
    <row r="56" spans="1:119" ht="12" customHeight="1">
      <c r="A56" s="61"/>
      <c r="B56" s="67"/>
      <c r="C56" s="60"/>
      <c r="D56" s="60"/>
      <c r="E56" s="63"/>
      <c r="F56" s="63"/>
      <c r="G56" s="63"/>
      <c r="H56" s="63"/>
      <c r="I56" s="63"/>
      <c r="J56" s="63"/>
      <c r="K56" s="68"/>
      <c r="L56" s="2"/>
      <c r="M56" s="17">
        <v>2001</v>
      </c>
      <c r="N56" s="2"/>
      <c r="R56" s="99"/>
      <c r="S56" s="99"/>
      <c r="T56" s="23"/>
      <c r="U56" s="23"/>
      <c r="V56" s="23"/>
    </row>
    <row r="57" spans="1:119" ht="12" customHeight="1">
      <c r="A57" s="61"/>
      <c r="B57" s="67"/>
      <c r="C57" s="60"/>
      <c r="D57" s="60"/>
      <c r="E57" s="63"/>
      <c r="F57" s="63"/>
      <c r="G57" s="60"/>
      <c r="H57" s="30"/>
      <c r="I57" s="60"/>
      <c r="J57" s="60"/>
      <c r="K57" s="59"/>
      <c r="L57" s="18" t="s">
        <v>15</v>
      </c>
      <c r="M57" s="17" t="s">
        <v>16</v>
      </c>
      <c r="N57" s="18" t="s">
        <v>17</v>
      </c>
      <c r="R57" s="99"/>
      <c r="S57" s="99"/>
      <c r="T57" s="23"/>
      <c r="U57" s="23"/>
      <c r="V57" s="23"/>
    </row>
    <row r="58" spans="1:119" ht="12" customHeight="1">
      <c r="A58" s="134" t="s">
        <v>66</v>
      </c>
      <c r="B58" s="104" t="s">
        <v>4</v>
      </c>
      <c r="C58" s="227"/>
      <c r="D58" s="57"/>
      <c r="E58" s="323" t="str">
        <f>IF($J$42&gt;0,$I$39-1%,IF($J$45&gt;0,$I$39-1%,IF($J$48&gt;0,$I$39-1,$I$39)))</f>
        <v>0%</v>
      </c>
      <c r="F58" s="58"/>
      <c r="G58" s="321" t="s">
        <v>24</v>
      </c>
      <c r="H58" s="322">
        <v>267.36</v>
      </c>
      <c r="I58" s="316">
        <f>C58*E58*H58</f>
        <v>0</v>
      </c>
      <c r="J58" s="317"/>
      <c r="K58" s="59"/>
      <c r="L58" s="229">
        <v>227804</v>
      </c>
      <c r="M58" s="230">
        <f>M53</f>
        <v>3.1E-2</v>
      </c>
      <c r="N58" s="225">
        <f>L58+L58*M58</f>
        <v>234865.924</v>
      </c>
      <c r="R58" s="99"/>
      <c r="S58" s="99"/>
      <c r="T58" s="23"/>
      <c r="U58" s="23"/>
      <c r="V58" s="226"/>
    </row>
    <row r="59" spans="1:119" ht="12" customHeight="1">
      <c r="A59" s="61"/>
      <c r="B59" s="138" t="s">
        <v>32</v>
      </c>
      <c r="C59" s="228"/>
      <c r="D59" s="63"/>
      <c r="E59" s="324"/>
      <c r="F59" s="64"/>
      <c r="G59" s="321"/>
      <c r="H59" s="322"/>
      <c r="I59" s="318"/>
      <c r="J59" s="319"/>
      <c r="K59" s="59"/>
      <c r="L59" s="229"/>
      <c r="M59" s="231"/>
      <c r="N59" s="225"/>
      <c r="R59" s="100"/>
      <c r="S59" s="99">
        <v>343000</v>
      </c>
      <c r="T59" s="23"/>
      <c r="U59" s="23"/>
      <c r="V59" s="226"/>
    </row>
    <row r="60" spans="1:119" ht="12" customHeight="1">
      <c r="A60" s="61"/>
      <c r="B60" s="53"/>
      <c r="C60" s="65"/>
      <c r="D60" s="65"/>
      <c r="E60" s="63"/>
      <c r="F60" s="63"/>
      <c r="G60" s="66"/>
      <c r="H60" s="60"/>
      <c r="I60" s="60"/>
      <c r="J60" s="60"/>
      <c r="K60" s="59"/>
      <c r="L60" s="2"/>
      <c r="M60" s="2"/>
      <c r="N60" s="2"/>
      <c r="R60" s="99"/>
      <c r="S60" s="101">
        <v>0.3</v>
      </c>
      <c r="T60" s="23"/>
      <c r="U60" s="23"/>
      <c r="V60" s="23"/>
    </row>
    <row r="61" spans="1:119" ht="12" customHeight="1">
      <c r="A61" s="61"/>
      <c r="B61" s="67"/>
      <c r="C61" s="60"/>
      <c r="D61" s="60"/>
      <c r="E61" s="63"/>
      <c r="F61" s="63"/>
      <c r="G61" s="63"/>
      <c r="H61" s="63"/>
      <c r="I61" s="63"/>
      <c r="J61" s="63"/>
      <c r="K61" s="68"/>
      <c r="L61" s="2"/>
      <c r="M61" s="17">
        <v>2001</v>
      </c>
      <c r="N61" s="2"/>
      <c r="R61" s="99"/>
      <c r="S61" s="99"/>
      <c r="T61" s="23"/>
      <c r="U61" s="23"/>
      <c r="V61" s="23"/>
    </row>
    <row r="62" spans="1:119" ht="12" customHeight="1">
      <c r="A62" s="61"/>
      <c r="B62" s="67"/>
      <c r="C62" s="60"/>
      <c r="D62" s="60"/>
      <c r="E62" s="63"/>
      <c r="F62" s="63"/>
      <c r="G62" s="60"/>
      <c r="H62" s="30"/>
      <c r="I62" s="60"/>
      <c r="J62" s="60"/>
      <c r="K62" s="59"/>
      <c r="L62" s="18" t="s">
        <v>15</v>
      </c>
      <c r="M62" s="17" t="s">
        <v>16</v>
      </c>
      <c r="N62" s="18" t="s">
        <v>17</v>
      </c>
      <c r="R62" s="99"/>
      <c r="S62" s="99">
        <f>S59-(S59*S60)</f>
        <v>240100</v>
      </c>
      <c r="T62" s="23"/>
      <c r="U62" s="23"/>
      <c r="V62" s="23"/>
    </row>
    <row r="63" spans="1:119" ht="12" customHeight="1">
      <c r="A63" s="134" t="s">
        <v>67</v>
      </c>
      <c r="B63" s="104" t="s">
        <v>3</v>
      </c>
      <c r="C63" s="227"/>
      <c r="D63" s="57"/>
      <c r="E63" s="323" t="str">
        <f>IF($J$42&gt;0,$I$39-1%,IF($J$45&gt;0,$I$39-1%,IF($J$48&gt;0,$I$39-1,$I$39)))</f>
        <v>0%</v>
      </c>
      <c r="F63" s="58"/>
      <c r="G63" s="321" t="s">
        <v>24</v>
      </c>
      <c r="H63" s="322">
        <v>267.36</v>
      </c>
      <c r="I63" s="316">
        <f>C63*E63*H63</f>
        <v>0</v>
      </c>
      <c r="J63" s="317"/>
      <c r="K63" s="59"/>
      <c r="L63" s="229">
        <v>325434</v>
      </c>
      <c r="M63" s="230">
        <f>M53</f>
        <v>3.1E-2</v>
      </c>
      <c r="N63" s="225">
        <f>L63+L63*M63</f>
        <v>335522.45400000003</v>
      </c>
      <c r="O63" s="95">
        <v>37773</v>
      </c>
      <c r="P63" s="88">
        <v>37469</v>
      </c>
      <c r="R63" s="102"/>
      <c r="S63" s="99"/>
      <c r="T63" s="23"/>
      <c r="U63" s="23"/>
      <c r="V63" s="23"/>
    </row>
    <row r="64" spans="1:119" ht="12" customHeight="1">
      <c r="A64" s="61"/>
      <c r="B64" s="138" t="s">
        <v>36</v>
      </c>
      <c r="C64" s="228"/>
      <c r="D64" s="63"/>
      <c r="E64" s="324"/>
      <c r="F64" s="64"/>
      <c r="G64" s="321"/>
      <c r="H64" s="322"/>
      <c r="I64" s="318"/>
      <c r="J64" s="319"/>
      <c r="K64" s="59"/>
      <c r="L64" s="229"/>
      <c r="M64" s="231"/>
      <c r="N64" s="225"/>
      <c r="O64" s="96">
        <v>1892.2</v>
      </c>
      <c r="P64" s="89">
        <v>1848.4</v>
      </c>
      <c r="R64" s="102"/>
      <c r="S64" s="99"/>
      <c r="T64" s="23"/>
      <c r="U64" s="23"/>
      <c r="V64" s="23"/>
    </row>
    <row r="65" spans="1:22" ht="12" customHeight="1">
      <c r="A65" s="69"/>
      <c r="B65" s="53"/>
      <c r="C65" s="53"/>
      <c r="D65" s="53"/>
      <c r="E65" s="53"/>
      <c r="F65" s="53"/>
      <c r="G65" s="53"/>
      <c r="H65" s="53"/>
      <c r="I65" s="53"/>
      <c r="J65" s="53"/>
      <c r="K65" s="59"/>
      <c r="L65" s="2"/>
      <c r="M65" s="2"/>
      <c r="N65" s="2"/>
      <c r="O65" s="97">
        <f>1892.2/1848.4</f>
        <v>1.0236961696602467</v>
      </c>
      <c r="P65" s="90" t="s">
        <v>29</v>
      </c>
      <c r="R65" s="102"/>
      <c r="S65" s="99"/>
      <c r="T65" s="23"/>
      <c r="U65" s="23"/>
      <c r="V65" s="23"/>
    </row>
    <row r="66" spans="1:22" ht="12" customHeight="1" thickBot="1">
      <c r="A66" s="70"/>
      <c r="B66" s="71"/>
      <c r="C66" s="72"/>
      <c r="D66" s="72"/>
      <c r="E66" s="73"/>
      <c r="F66" s="73"/>
      <c r="G66" s="74"/>
      <c r="H66" s="75"/>
      <c r="I66" s="72"/>
      <c r="J66" s="72"/>
      <c r="K66" s="76"/>
      <c r="L66" s="2"/>
      <c r="M66" s="2"/>
      <c r="N66" s="2"/>
      <c r="R66" s="102">
        <v>325000</v>
      </c>
      <c r="S66" s="99"/>
      <c r="T66" s="23"/>
      <c r="U66" s="23"/>
      <c r="V66" s="23"/>
    </row>
    <row r="67" spans="1:22" ht="16.5" customHeight="1">
      <c r="A67" s="29"/>
      <c r="B67" s="26"/>
      <c r="C67" s="60"/>
      <c r="D67" s="60"/>
      <c r="E67" s="63"/>
      <c r="F67" s="63"/>
      <c r="G67" s="77"/>
      <c r="H67" s="30"/>
      <c r="I67" s="60"/>
      <c r="J67" s="60"/>
      <c r="K67" s="31"/>
      <c r="L67" s="2"/>
      <c r="M67" s="2"/>
      <c r="N67" s="91">
        <v>185.19</v>
      </c>
      <c r="O67" s="98">
        <v>2.3699999999999999E-2</v>
      </c>
      <c r="P67" s="92">
        <f>N67*O67+N67</f>
        <v>189.579003</v>
      </c>
      <c r="R67" s="102"/>
      <c r="S67" s="99"/>
    </row>
    <row r="68" spans="1:22" ht="12" customHeight="1">
      <c r="A68" s="62"/>
      <c r="B68" s="26"/>
      <c r="C68" s="78" t="s">
        <v>5</v>
      </c>
      <c r="D68" s="78"/>
      <c r="E68" s="27"/>
      <c r="F68" s="53"/>
      <c r="G68" s="79"/>
      <c r="H68" s="80" t="s">
        <v>0</v>
      </c>
      <c r="I68" s="223">
        <f>I53+I58+I63</f>
        <v>0</v>
      </c>
      <c r="J68" s="224"/>
      <c r="K68" s="31"/>
      <c r="L68" s="2"/>
      <c r="M68" s="2"/>
      <c r="N68" s="2"/>
      <c r="R68" s="6"/>
    </row>
    <row r="69" spans="1:22" ht="15" customHeight="1">
      <c r="A69" s="62"/>
      <c r="B69" s="26"/>
      <c r="C69" s="81"/>
      <c r="D69" s="81"/>
      <c r="E69" s="82"/>
      <c r="F69" s="82"/>
      <c r="G69" s="84"/>
      <c r="H69" s="83"/>
      <c r="I69" s="84"/>
      <c r="J69" s="84"/>
      <c r="K69" s="30"/>
      <c r="L69" s="2"/>
      <c r="M69" s="2"/>
      <c r="N69" s="93">
        <v>196.1</v>
      </c>
      <c r="O69" s="5" t="s">
        <v>30</v>
      </c>
      <c r="P69" s="3">
        <v>1975.2</v>
      </c>
    </row>
    <row r="70" spans="1:22" ht="15" customHeight="1">
      <c r="G70" s="16"/>
      <c r="H70" s="16"/>
      <c r="I70" s="16"/>
      <c r="J70" s="112"/>
    </row>
    <row r="71" spans="1:22" ht="15" customHeight="1">
      <c r="G71" s="15"/>
    </row>
    <row r="72" spans="1:22">
      <c r="G72" s="15"/>
    </row>
    <row r="73" spans="1:22">
      <c r="G73" s="15"/>
    </row>
    <row r="74" spans="1:22">
      <c r="G74" s="15"/>
    </row>
    <row r="75" spans="1:22">
      <c r="G75" s="15"/>
    </row>
    <row r="76" spans="1:22">
      <c r="G76" s="15"/>
    </row>
    <row r="77" spans="1:22">
      <c r="G77" s="15"/>
    </row>
    <row r="78" spans="1:22">
      <c r="G78" s="15"/>
    </row>
    <row r="79" spans="1:22">
      <c r="G79" s="15"/>
    </row>
    <row r="80" spans="1:22">
      <c r="G80" s="15"/>
    </row>
    <row r="81" spans="7:7">
      <c r="G81" s="15"/>
    </row>
    <row r="82" spans="7:7">
      <c r="G82" s="15"/>
    </row>
    <row r="83" spans="7:7">
      <c r="G83" s="15"/>
    </row>
    <row r="84" spans="7:7">
      <c r="G84" s="15"/>
    </row>
    <row r="85" spans="7:7">
      <c r="G85" s="15"/>
    </row>
    <row r="86" spans="7:7">
      <c r="G86" s="15"/>
    </row>
    <row r="87" spans="7:7">
      <c r="G87" s="15"/>
    </row>
    <row r="88" spans="7:7">
      <c r="G88" s="15"/>
    </row>
    <row r="89" spans="7:7">
      <c r="G89" s="15"/>
    </row>
    <row r="90" spans="7:7">
      <c r="G90" s="15"/>
    </row>
    <row r="91" spans="7:7">
      <c r="G91" s="15"/>
    </row>
    <row r="92" spans="7:7">
      <c r="G92" s="15"/>
    </row>
    <row r="93" spans="7:7">
      <c r="G93" s="15"/>
    </row>
    <row r="94" spans="7:7">
      <c r="G94" s="15"/>
    </row>
    <row r="95" spans="7:7">
      <c r="G95" s="15"/>
    </row>
    <row r="96" spans="7:7">
      <c r="G96" s="15"/>
    </row>
    <row r="97" spans="7:7">
      <c r="G97" s="15"/>
    </row>
    <row r="98" spans="7:7">
      <c r="G98" s="15"/>
    </row>
    <row r="99" spans="7:7">
      <c r="G99" s="15"/>
    </row>
    <row r="100" spans="7:7">
      <c r="G100" s="15"/>
    </row>
    <row r="101" spans="7:7">
      <c r="G101" s="15"/>
    </row>
    <row r="102" spans="7:7">
      <c r="G102" s="15"/>
    </row>
    <row r="103" spans="7:7">
      <c r="G103" s="15"/>
    </row>
    <row r="104" spans="7:7">
      <c r="G104" s="15"/>
    </row>
    <row r="105" spans="7:7">
      <c r="G105" s="15"/>
    </row>
    <row r="106" spans="7:7">
      <c r="G106" s="15"/>
    </row>
    <row r="107" spans="7:7">
      <c r="G107" s="15"/>
    </row>
    <row r="108" spans="7:7">
      <c r="G108" s="15"/>
    </row>
    <row r="109" spans="7:7">
      <c r="G109" s="15"/>
    </row>
    <row r="110" spans="7:7">
      <c r="G110" s="15"/>
    </row>
    <row r="111" spans="7:7">
      <c r="G111" s="15"/>
    </row>
    <row r="112" spans="7:7">
      <c r="G112" s="15"/>
    </row>
    <row r="113" spans="7:7">
      <c r="G113" s="15"/>
    </row>
    <row r="114" spans="7:7">
      <c r="G114" s="15"/>
    </row>
    <row r="115" spans="7:7">
      <c r="G115" s="15"/>
    </row>
    <row r="116" spans="7:7">
      <c r="G116" s="15"/>
    </row>
    <row r="117" spans="7:7">
      <c r="G117" s="15"/>
    </row>
    <row r="118" spans="7:7">
      <c r="G118" s="15"/>
    </row>
    <row r="119" spans="7:7">
      <c r="G119" s="15"/>
    </row>
    <row r="120" spans="7:7">
      <c r="G120" s="15"/>
    </row>
    <row r="121" spans="7:7">
      <c r="G121" s="15"/>
    </row>
    <row r="122" spans="7:7">
      <c r="G122" s="15"/>
    </row>
    <row r="123" spans="7:7">
      <c r="G123" s="15"/>
    </row>
    <row r="124" spans="7:7">
      <c r="G124" s="15"/>
    </row>
    <row r="125" spans="7:7">
      <c r="G125" s="15"/>
    </row>
    <row r="126" spans="7:7">
      <c r="G126" s="15"/>
    </row>
    <row r="127" spans="7:7">
      <c r="G127" s="15"/>
    </row>
    <row r="128" spans="7:7">
      <c r="G128" s="15"/>
    </row>
    <row r="129" spans="7:7">
      <c r="G129" s="15"/>
    </row>
    <row r="130" spans="7:7">
      <c r="G130" s="15"/>
    </row>
    <row r="131" spans="7:7">
      <c r="G131" s="15"/>
    </row>
    <row r="132" spans="7:7">
      <c r="G132" s="15"/>
    </row>
    <row r="133" spans="7:7">
      <c r="G133" s="15"/>
    </row>
    <row r="134" spans="7:7">
      <c r="G134" s="15"/>
    </row>
    <row r="135" spans="7:7">
      <c r="G135" s="15"/>
    </row>
    <row r="136" spans="7:7">
      <c r="G136" s="15"/>
    </row>
    <row r="137" spans="7:7">
      <c r="G137" s="15"/>
    </row>
    <row r="138" spans="7:7">
      <c r="G138" s="15"/>
    </row>
    <row r="139" spans="7:7">
      <c r="G139" s="15"/>
    </row>
    <row r="140" spans="7:7">
      <c r="G140" s="15"/>
    </row>
    <row r="141" spans="7:7">
      <c r="G141" s="15"/>
    </row>
    <row r="142" spans="7:7">
      <c r="G142" s="15"/>
    </row>
    <row r="143" spans="7:7">
      <c r="G143" s="15"/>
    </row>
    <row r="144" spans="7:7">
      <c r="G144" s="15"/>
    </row>
    <row r="145" spans="7:7">
      <c r="G145" s="15"/>
    </row>
    <row r="146" spans="7:7">
      <c r="G146" s="15"/>
    </row>
    <row r="147" spans="7:7">
      <c r="G147" s="15"/>
    </row>
    <row r="148" spans="7:7">
      <c r="G148" s="15"/>
    </row>
    <row r="149" spans="7:7">
      <c r="G149" s="15"/>
    </row>
    <row r="150" spans="7:7">
      <c r="G150" s="15"/>
    </row>
    <row r="151" spans="7:7">
      <c r="G151" s="15"/>
    </row>
    <row r="152" spans="7:7">
      <c r="G152" s="15"/>
    </row>
    <row r="153" spans="7:7">
      <c r="G153" s="15"/>
    </row>
    <row r="154" spans="7:7">
      <c r="G154" s="15"/>
    </row>
    <row r="155" spans="7:7">
      <c r="G155" s="15"/>
    </row>
    <row r="156" spans="7:7">
      <c r="G156" s="15"/>
    </row>
    <row r="157" spans="7:7">
      <c r="G157" s="15"/>
    </row>
    <row r="158" spans="7:7">
      <c r="G158" s="15"/>
    </row>
    <row r="159" spans="7:7">
      <c r="G159" s="15"/>
    </row>
    <row r="160" spans="7:7">
      <c r="G160" s="15"/>
    </row>
    <row r="161" spans="7:7">
      <c r="G161" s="15"/>
    </row>
    <row r="162" spans="7:7">
      <c r="G162" s="15"/>
    </row>
    <row r="163" spans="7:7">
      <c r="G163" s="15"/>
    </row>
    <row r="164" spans="7:7">
      <c r="G164" s="15"/>
    </row>
    <row r="165" spans="7:7">
      <c r="G165" s="15"/>
    </row>
    <row r="166" spans="7:7">
      <c r="G166" s="15"/>
    </row>
    <row r="167" spans="7:7">
      <c r="G167" s="15"/>
    </row>
    <row r="168" spans="7:7">
      <c r="G168" s="15"/>
    </row>
    <row r="169" spans="7:7">
      <c r="G169" s="15"/>
    </row>
    <row r="170" spans="7:7">
      <c r="G170" s="15"/>
    </row>
    <row r="171" spans="7:7">
      <c r="G171" s="15"/>
    </row>
    <row r="172" spans="7:7">
      <c r="G172" s="15"/>
    </row>
    <row r="173" spans="7:7">
      <c r="G173" s="15"/>
    </row>
    <row r="174" spans="7:7">
      <c r="G174" s="15"/>
    </row>
    <row r="175" spans="7:7">
      <c r="G175" s="15"/>
    </row>
    <row r="176" spans="7:7">
      <c r="G176" s="15"/>
    </row>
    <row r="177" spans="7:7">
      <c r="G177" s="15"/>
    </row>
    <row r="178" spans="7:7">
      <c r="G178" s="15"/>
    </row>
    <row r="179" spans="7:7">
      <c r="G179" s="15"/>
    </row>
    <row r="180" spans="7:7">
      <c r="G180" s="15"/>
    </row>
    <row r="181" spans="7:7">
      <c r="G181" s="15"/>
    </row>
    <row r="182" spans="7:7">
      <c r="G182" s="15"/>
    </row>
    <row r="183" spans="7:7">
      <c r="G183" s="15"/>
    </row>
    <row r="184" spans="7:7">
      <c r="G184" s="15"/>
    </row>
    <row r="185" spans="7:7">
      <c r="G185" s="15"/>
    </row>
    <row r="186" spans="7:7">
      <c r="G186" s="15"/>
    </row>
    <row r="187" spans="7:7">
      <c r="G187" s="15"/>
    </row>
    <row r="188" spans="7:7">
      <c r="G188" s="15"/>
    </row>
    <row r="189" spans="7:7">
      <c r="G189" s="15"/>
    </row>
    <row r="190" spans="7:7">
      <c r="G190" s="15"/>
    </row>
    <row r="191" spans="7:7">
      <c r="G191" s="15"/>
    </row>
    <row r="192" spans="7:7">
      <c r="G192" s="15"/>
    </row>
    <row r="193" spans="7:7">
      <c r="G193" s="15"/>
    </row>
    <row r="194" spans="7:7">
      <c r="G194" s="15"/>
    </row>
    <row r="195" spans="7:7">
      <c r="G195" s="15"/>
    </row>
    <row r="196" spans="7:7">
      <c r="G196" s="15"/>
    </row>
    <row r="197" spans="7:7">
      <c r="G197" s="15"/>
    </row>
    <row r="198" spans="7:7">
      <c r="G198" s="15"/>
    </row>
    <row r="199" spans="7:7">
      <c r="G199" s="15"/>
    </row>
    <row r="200" spans="7:7">
      <c r="G200" s="15"/>
    </row>
    <row r="201" spans="7:7">
      <c r="G201" s="15"/>
    </row>
    <row r="202" spans="7:7">
      <c r="G202" s="15"/>
    </row>
    <row r="203" spans="7:7">
      <c r="G203" s="15"/>
    </row>
    <row r="204" spans="7:7">
      <c r="G204" s="15"/>
    </row>
    <row r="205" spans="7:7">
      <c r="G205" s="15"/>
    </row>
    <row r="206" spans="7:7">
      <c r="G206" s="15"/>
    </row>
    <row r="207" spans="7:7">
      <c r="G207" s="15"/>
    </row>
    <row r="208" spans="7:7">
      <c r="G208" s="15"/>
    </row>
    <row r="209" spans="7:7">
      <c r="G209" s="15"/>
    </row>
    <row r="210" spans="7:7">
      <c r="G210" s="15"/>
    </row>
    <row r="211" spans="7:7">
      <c r="G211" s="15"/>
    </row>
    <row r="212" spans="7:7">
      <c r="G212" s="15"/>
    </row>
    <row r="213" spans="7:7">
      <c r="G213" s="15"/>
    </row>
    <row r="214" spans="7:7">
      <c r="G214" s="15"/>
    </row>
    <row r="215" spans="7:7">
      <c r="G215" s="15"/>
    </row>
    <row r="216" spans="7:7">
      <c r="G216" s="15"/>
    </row>
    <row r="217" spans="7:7">
      <c r="G217" s="15"/>
    </row>
    <row r="218" spans="7:7">
      <c r="G218" s="15"/>
    </row>
    <row r="219" spans="7:7">
      <c r="G219" s="15"/>
    </row>
    <row r="220" spans="7:7">
      <c r="G220" s="15"/>
    </row>
    <row r="221" spans="7:7">
      <c r="G221" s="15"/>
    </row>
    <row r="222" spans="7:7">
      <c r="G222" s="15"/>
    </row>
    <row r="223" spans="7:7">
      <c r="G223" s="15"/>
    </row>
    <row r="224" spans="7:7">
      <c r="G224" s="15"/>
    </row>
    <row r="225" spans="7:7">
      <c r="G225" s="15"/>
    </row>
    <row r="226" spans="7:7">
      <c r="G226" s="15"/>
    </row>
    <row r="227" spans="7:7">
      <c r="G227" s="15"/>
    </row>
    <row r="228" spans="7:7">
      <c r="G228" s="15"/>
    </row>
    <row r="229" spans="7:7">
      <c r="G229" s="15"/>
    </row>
    <row r="230" spans="7:7">
      <c r="G230" s="15"/>
    </row>
    <row r="231" spans="7:7">
      <c r="G231" s="15"/>
    </row>
    <row r="232" spans="7:7">
      <c r="G232" s="15"/>
    </row>
    <row r="233" spans="7:7">
      <c r="G233" s="15"/>
    </row>
    <row r="234" spans="7:7">
      <c r="G234" s="15"/>
    </row>
    <row r="235" spans="7:7">
      <c r="G235" s="15"/>
    </row>
    <row r="236" spans="7:7">
      <c r="G236" s="15"/>
    </row>
    <row r="237" spans="7:7">
      <c r="G237" s="15"/>
    </row>
    <row r="238" spans="7:7">
      <c r="G238" s="15"/>
    </row>
    <row r="239" spans="7:7">
      <c r="G239" s="15"/>
    </row>
    <row r="240" spans="7:7">
      <c r="G240" s="15"/>
    </row>
    <row r="241" spans="7:7">
      <c r="G241" s="15"/>
    </row>
    <row r="242" spans="7:7">
      <c r="G242" s="15"/>
    </row>
    <row r="243" spans="7:7">
      <c r="G243" s="15"/>
    </row>
    <row r="244" spans="7:7">
      <c r="G244" s="15"/>
    </row>
    <row r="245" spans="7:7">
      <c r="G245" s="15"/>
    </row>
    <row r="246" spans="7:7">
      <c r="G246" s="15"/>
    </row>
    <row r="247" spans="7:7">
      <c r="G247" s="15"/>
    </row>
    <row r="248" spans="7:7">
      <c r="G248" s="15"/>
    </row>
    <row r="249" spans="7:7">
      <c r="G249" s="15"/>
    </row>
    <row r="250" spans="7:7">
      <c r="G250" s="15"/>
    </row>
    <row r="251" spans="7:7">
      <c r="G251" s="15"/>
    </row>
    <row r="252" spans="7:7">
      <c r="G252" s="15"/>
    </row>
    <row r="253" spans="7:7">
      <c r="G253" s="15"/>
    </row>
    <row r="254" spans="7:7">
      <c r="G254" s="15"/>
    </row>
    <row r="255" spans="7:7">
      <c r="G255" s="15"/>
    </row>
    <row r="256" spans="7:7">
      <c r="G256" s="15"/>
    </row>
    <row r="257" spans="7:7">
      <c r="G257" s="15"/>
    </row>
    <row r="258" spans="7:7">
      <c r="G258" s="15"/>
    </row>
    <row r="259" spans="7:7">
      <c r="G259" s="15"/>
    </row>
    <row r="260" spans="7:7">
      <c r="G260" s="15"/>
    </row>
    <row r="261" spans="7:7">
      <c r="G261" s="15"/>
    </row>
    <row r="262" spans="7:7">
      <c r="G262" s="15"/>
    </row>
    <row r="263" spans="7:7">
      <c r="G263" s="15"/>
    </row>
    <row r="264" spans="7:7">
      <c r="G264" s="15"/>
    </row>
    <row r="265" spans="7:7">
      <c r="G265" s="15"/>
    </row>
    <row r="266" spans="7:7">
      <c r="G266" s="15"/>
    </row>
    <row r="267" spans="7:7">
      <c r="G267" s="15"/>
    </row>
    <row r="268" spans="7:7">
      <c r="G268" s="15"/>
    </row>
    <row r="269" spans="7:7">
      <c r="G269" s="15"/>
    </row>
    <row r="270" spans="7:7">
      <c r="G270" s="15"/>
    </row>
    <row r="271" spans="7:7">
      <c r="G271" s="15"/>
    </row>
    <row r="272" spans="7:7">
      <c r="G272" s="15"/>
    </row>
    <row r="273" spans="7:7">
      <c r="G273" s="15"/>
    </row>
    <row r="274" spans="7:7">
      <c r="G274" s="15"/>
    </row>
    <row r="275" spans="7:7">
      <c r="G275" s="15"/>
    </row>
    <row r="276" spans="7:7">
      <c r="G276" s="15"/>
    </row>
    <row r="277" spans="7:7">
      <c r="G277" s="15"/>
    </row>
    <row r="278" spans="7:7">
      <c r="G278" s="15"/>
    </row>
    <row r="279" spans="7:7">
      <c r="G279" s="15"/>
    </row>
    <row r="280" spans="7:7">
      <c r="G280" s="15"/>
    </row>
    <row r="281" spans="7:7">
      <c r="G281" s="15"/>
    </row>
    <row r="282" spans="7:7">
      <c r="G282" s="15"/>
    </row>
    <row r="283" spans="7:7">
      <c r="G283" s="15"/>
    </row>
    <row r="284" spans="7:7">
      <c r="G284" s="15"/>
    </row>
    <row r="285" spans="7:7">
      <c r="G285" s="15"/>
    </row>
    <row r="286" spans="7:7">
      <c r="G286" s="15"/>
    </row>
    <row r="287" spans="7:7">
      <c r="G287" s="15"/>
    </row>
    <row r="288" spans="7:7">
      <c r="G288" s="15"/>
    </row>
    <row r="289" spans="7:7">
      <c r="G289" s="15"/>
    </row>
    <row r="290" spans="7:7">
      <c r="G290" s="15"/>
    </row>
    <row r="291" spans="7:7">
      <c r="G291" s="15"/>
    </row>
    <row r="292" spans="7:7">
      <c r="G292" s="15"/>
    </row>
  </sheetData>
  <sheetProtection password="D9E4" sheet="1" objects="1" scenarios="1"/>
  <mergeCells count="68">
    <mergeCell ref="C58:C59"/>
    <mergeCell ref="G53:G54"/>
    <mergeCell ref="L58:L59"/>
    <mergeCell ref="L63:L64"/>
    <mergeCell ref="H58:H59"/>
    <mergeCell ref="H53:H54"/>
    <mergeCell ref="G63:G64"/>
    <mergeCell ref="G58:G59"/>
    <mergeCell ref="E53:E54"/>
    <mergeCell ref="E58:E59"/>
    <mergeCell ref="C63:C64"/>
    <mergeCell ref="H63:H64"/>
    <mergeCell ref="I58:J59"/>
    <mergeCell ref="I63:J64"/>
    <mergeCell ref="L53:L54"/>
    <mergeCell ref="E63:E64"/>
    <mergeCell ref="A1:K2"/>
    <mergeCell ref="A5:K5"/>
    <mergeCell ref="A9:K9"/>
    <mergeCell ref="A6:K6"/>
    <mergeCell ref="C53:C54"/>
    <mergeCell ref="B12:C12"/>
    <mergeCell ref="E12:G12"/>
    <mergeCell ref="A50:B50"/>
    <mergeCell ref="B26:I26"/>
    <mergeCell ref="I53:J54"/>
    <mergeCell ref="A10:K10"/>
    <mergeCell ref="B27:J27"/>
    <mergeCell ref="E13:G13"/>
    <mergeCell ref="B28:C28"/>
    <mergeCell ref="B30:C30"/>
    <mergeCell ref="B15:J15"/>
    <mergeCell ref="V53:V54"/>
    <mergeCell ref="V58:V59"/>
    <mergeCell ref="N63:N64"/>
    <mergeCell ref="M53:M54"/>
    <mergeCell ref="N53:N54"/>
    <mergeCell ref="M58:M59"/>
    <mergeCell ref="M63:M64"/>
    <mergeCell ref="N58:N59"/>
    <mergeCell ref="B14:J14"/>
    <mergeCell ref="B19:J19"/>
    <mergeCell ref="B24:J24"/>
    <mergeCell ref="B40:I40"/>
    <mergeCell ref="I12:J12"/>
    <mergeCell ref="I39:J39"/>
    <mergeCell ref="I16:J16"/>
    <mergeCell ref="I18:J18"/>
    <mergeCell ref="I21:J21"/>
    <mergeCell ref="I23:J23"/>
    <mergeCell ref="B32:C32"/>
    <mergeCell ref="B34:C34"/>
    <mergeCell ref="I68:J68"/>
    <mergeCell ref="I11:J11"/>
    <mergeCell ref="I50:J50"/>
    <mergeCell ref="I51:J51"/>
    <mergeCell ref="B42:H43"/>
    <mergeCell ref="B45:H46"/>
    <mergeCell ref="B48:H48"/>
    <mergeCell ref="E28:G28"/>
    <mergeCell ref="E30:G30"/>
    <mergeCell ref="E32:G32"/>
    <mergeCell ref="E34:G34"/>
    <mergeCell ref="E36:G36"/>
    <mergeCell ref="E38:G38"/>
    <mergeCell ref="B37:J37"/>
    <mergeCell ref="B36:C36"/>
    <mergeCell ref="B38:C38"/>
  </mergeCells>
  <phoneticPr fontId="0" type="noConversion"/>
  <printOptions horizontalCentered="1"/>
  <pageMargins left="0.59055118110236227" right="0.59055118110236227" top="0.59055118110236227" bottom="0.98425196850393704" header="0.51181102362204722" footer="0.51181102362204722"/>
  <pageSetup paperSize="9" scale="77" orientation="portrait" r:id="rId1"/>
  <headerFooter alignWithMargins="0">
    <oddFooter>&amp;LContributo di costruzione: foglio &amp;A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O274"/>
  <sheetViews>
    <sheetView zoomScaleNormal="100" zoomScaleSheetLayoutView="100" workbookViewId="0">
      <selection activeCell="B14" sqref="B14:J14"/>
    </sheetView>
  </sheetViews>
  <sheetFormatPr defaultRowHeight="12.75"/>
  <cols>
    <col min="1" max="1" width="5.5703125" style="5" customWidth="1"/>
    <col min="2" max="2" width="36.28515625" style="3" customWidth="1"/>
    <col min="3" max="3" width="10.85546875" style="7" customWidth="1"/>
    <col min="4" max="4" width="5.42578125" style="7" customWidth="1"/>
    <col min="5" max="5" width="10.85546875" style="3" customWidth="1"/>
    <col min="6" max="6" width="2.5703125" style="3" customWidth="1"/>
    <col min="7" max="7" width="3.5703125" style="8" customWidth="1"/>
    <col min="8" max="8" width="7" style="8" customWidth="1"/>
    <col min="9" max="9" width="11.42578125" style="8" customWidth="1"/>
    <col min="10" max="10" width="3.5703125" style="8" customWidth="1"/>
    <col min="11" max="11" width="3.140625" style="8" customWidth="1"/>
    <col min="12" max="12" width="12.7109375" style="3" hidden="1" customWidth="1"/>
    <col min="13" max="13" width="10.7109375" style="3" hidden="1" customWidth="1"/>
    <col min="14" max="14" width="12.7109375" style="3" hidden="1" customWidth="1"/>
    <col min="15" max="15" width="13.85546875" style="5" hidden="1" customWidth="1"/>
    <col min="16" max="17" width="9.140625" style="3" hidden="1" customWidth="1"/>
    <col min="18" max="18" width="24.85546875" style="3" hidden="1" customWidth="1"/>
    <col min="19" max="22" width="9.140625" style="3" hidden="1" customWidth="1"/>
    <col min="23" max="103" width="9.140625" style="3"/>
    <col min="104" max="16384" width="9.140625" style="4"/>
  </cols>
  <sheetData>
    <row r="1" spans="1:119" ht="37.5" customHeight="1">
      <c r="A1" s="263" t="s">
        <v>18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</row>
    <row r="2" spans="1:119" ht="23.25" customHeight="1">
      <c r="A2" s="263"/>
      <c r="B2" s="263"/>
      <c r="C2" s="263"/>
      <c r="D2" s="263"/>
      <c r="E2" s="263"/>
      <c r="F2" s="263"/>
      <c r="G2" s="263"/>
      <c r="H2" s="263"/>
      <c r="I2" s="263"/>
      <c r="J2" s="263"/>
      <c r="K2" s="26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</row>
    <row r="3" spans="1:119" ht="12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</row>
    <row r="4" spans="1:119" ht="9.75" customHeight="1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</row>
    <row r="5" spans="1:119" ht="17.25" customHeight="1">
      <c r="A5" s="264" t="s">
        <v>9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</row>
    <row r="6" spans="1:119" ht="17.25" customHeight="1">
      <c r="A6" s="265" t="s">
        <v>31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</row>
    <row r="7" spans="1:119" ht="10.5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</row>
    <row r="8" spans="1:119" ht="10.5" customHeight="1" thickBot="1">
      <c r="A8" s="29"/>
      <c r="B8" s="30"/>
      <c r="C8" s="26"/>
      <c r="D8" s="26"/>
      <c r="E8" s="31"/>
      <c r="F8" s="31"/>
      <c r="G8" s="31"/>
      <c r="H8" s="31"/>
      <c r="I8" s="26"/>
      <c r="J8" s="26"/>
      <c r="K8" s="26"/>
    </row>
    <row r="9" spans="1:119" s="1" customFormat="1" ht="27" customHeight="1" thickBot="1">
      <c r="A9" s="311" t="s">
        <v>68</v>
      </c>
      <c r="B9" s="312"/>
      <c r="C9" s="312"/>
      <c r="D9" s="312"/>
      <c r="E9" s="312"/>
      <c r="F9" s="312"/>
      <c r="G9" s="312"/>
      <c r="H9" s="312"/>
      <c r="I9" s="312"/>
      <c r="J9" s="312"/>
      <c r="K9" s="313"/>
      <c r="L9" s="2"/>
      <c r="M9" s="2"/>
      <c r="N9" s="2"/>
      <c r="O9" s="94"/>
      <c r="P9" s="2"/>
      <c r="Q9" s="2"/>
      <c r="R9" s="19"/>
      <c r="S9" s="19"/>
      <c r="T9" s="19"/>
      <c r="U9" s="19"/>
      <c r="V9" s="19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</row>
    <row r="10" spans="1:119" s="1" customFormat="1" ht="12.75" customHeight="1">
      <c r="A10" s="269" t="s">
        <v>49</v>
      </c>
      <c r="B10" s="269"/>
      <c r="C10" s="269"/>
      <c r="D10" s="270"/>
      <c r="E10" s="270"/>
      <c r="F10" s="270"/>
      <c r="G10" s="270"/>
      <c r="H10" s="270"/>
      <c r="I10" s="270"/>
      <c r="J10" s="270"/>
      <c r="K10" s="270"/>
      <c r="L10" s="2"/>
      <c r="M10" s="2"/>
      <c r="N10" s="2"/>
      <c r="O10" s="94"/>
      <c r="P10" s="2"/>
      <c r="Q10" s="2"/>
      <c r="R10" s="19"/>
      <c r="S10" s="19"/>
      <c r="T10" s="19"/>
      <c r="U10" s="19"/>
      <c r="V10" s="19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</row>
    <row r="11" spans="1:119" s="1" customFormat="1" ht="15" customHeight="1">
      <c r="A11" s="117"/>
      <c r="B11" s="117"/>
      <c r="C11" s="117"/>
      <c r="D11" s="117"/>
      <c r="E11" s="85" t="s">
        <v>25</v>
      </c>
      <c r="F11" s="118"/>
      <c r="G11" s="119"/>
      <c r="H11" s="120"/>
      <c r="I11" s="271" t="s">
        <v>26</v>
      </c>
      <c r="J11" s="271"/>
      <c r="K11" s="121"/>
      <c r="L11" s="2"/>
      <c r="M11" s="2"/>
      <c r="N11" s="2"/>
      <c r="O11" s="94"/>
      <c r="P11" s="2"/>
      <c r="Q11" s="2"/>
      <c r="R11" s="19"/>
      <c r="S11" s="19"/>
      <c r="T11" s="19"/>
      <c r="U11" s="19"/>
      <c r="V11" s="19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</row>
    <row r="12" spans="1:119" s="1" customFormat="1" ht="24" customHeight="1">
      <c r="A12" s="35" t="s">
        <v>2</v>
      </c>
      <c r="B12" s="237"/>
      <c r="C12" s="238"/>
      <c r="D12" s="86" t="s">
        <v>27</v>
      </c>
      <c r="E12" s="239"/>
      <c r="F12" s="240"/>
      <c r="G12" s="241"/>
      <c r="H12" s="87" t="s">
        <v>28</v>
      </c>
      <c r="I12" s="242"/>
      <c r="J12" s="242"/>
      <c r="K12" s="122"/>
      <c r="L12" s="2"/>
      <c r="M12" s="2"/>
      <c r="N12" s="17"/>
      <c r="O12" s="94"/>
      <c r="P12" s="2"/>
      <c r="Q12" s="2"/>
      <c r="R12" s="19"/>
      <c r="S12" s="19"/>
      <c r="T12" s="19"/>
      <c r="U12" s="19"/>
      <c r="V12" s="19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</row>
    <row r="13" spans="1:119" s="1" customFormat="1" ht="12.75" customHeight="1">
      <c r="A13" s="34"/>
      <c r="B13" s="34"/>
      <c r="C13" s="123"/>
      <c r="D13" s="110"/>
      <c r="E13" s="243"/>
      <c r="F13" s="244"/>
      <c r="G13" s="244"/>
      <c r="H13" s="111"/>
      <c r="I13" s="34"/>
      <c r="J13" s="124"/>
      <c r="K13" s="125"/>
      <c r="L13" s="2"/>
      <c r="M13" s="2"/>
      <c r="N13" s="17"/>
      <c r="O13" s="94"/>
      <c r="P13" s="2"/>
      <c r="Q13" s="2"/>
      <c r="R13" s="19"/>
      <c r="S13" s="19"/>
      <c r="T13" s="19"/>
      <c r="U13" s="19"/>
      <c r="V13" s="19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</row>
    <row r="14" spans="1:119" s="1" customFormat="1" ht="15" customHeight="1">
      <c r="A14" s="126" t="s">
        <v>52</v>
      </c>
      <c r="B14" s="246" t="s">
        <v>55</v>
      </c>
      <c r="C14" s="246"/>
      <c r="D14" s="247"/>
      <c r="E14" s="247"/>
      <c r="F14" s="247"/>
      <c r="G14" s="247"/>
      <c r="H14" s="247"/>
      <c r="I14" s="247"/>
      <c r="J14" s="247"/>
      <c r="K14" s="125"/>
      <c r="L14" s="2"/>
      <c r="M14" s="2"/>
      <c r="N14" s="17"/>
      <c r="O14" s="94"/>
      <c r="P14" s="2"/>
      <c r="Q14" s="2"/>
      <c r="R14" s="19"/>
      <c r="S14" s="19"/>
      <c r="T14" s="19"/>
      <c r="U14" s="19"/>
      <c r="V14" s="19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</row>
    <row r="15" spans="1:119" s="1" customFormat="1" ht="6.75" customHeight="1">
      <c r="A15" s="34"/>
      <c r="B15" s="248"/>
      <c r="C15" s="249"/>
      <c r="D15" s="249"/>
      <c r="E15" s="250"/>
      <c r="F15" s="250"/>
      <c r="G15" s="250"/>
      <c r="H15" s="250"/>
      <c r="I15" s="250"/>
      <c r="J15" s="250"/>
      <c r="K15" s="125"/>
      <c r="L15" s="2"/>
      <c r="M15" s="2"/>
      <c r="N15" s="17"/>
      <c r="O15" s="94"/>
      <c r="P15" s="2"/>
      <c r="Q15" s="2"/>
      <c r="R15" s="19"/>
      <c r="S15" s="19"/>
      <c r="T15" s="19"/>
      <c r="U15" s="19"/>
      <c r="V15" s="19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</row>
    <row r="16" spans="1:119" s="1" customFormat="1" ht="16.5" customHeight="1">
      <c r="A16" s="127"/>
      <c r="B16" s="128" t="s">
        <v>47</v>
      </c>
      <c r="C16" s="116"/>
      <c r="D16" s="129"/>
      <c r="E16" s="117"/>
      <c r="F16" s="130"/>
      <c r="G16" s="130"/>
      <c r="H16" s="111"/>
      <c r="I16" s="309"/>
      <c r="J16" s="310"/>
      <c r="K16" s="125"/>
      <c r="L16" s="2"/>
      <c r="M16" s="2"/>
      <c r="N16" s="17"/>
      <c r="O16" s="94"/>
      <c r="P16" s="2"/>
      <c r="Q16" s="2"/>
      <c r="R16" s="19"/>
      <c r="S16" s="19"/>
      <c r="T16" s="19"/>
      <c r="U16" s="19"/>
      <c r="V16" s="19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</row>
    <row r="17" spans="1:119" s="1" customFormat="1" ht="5.25" customHeight="1">
      <c r="A17" s="34"/>
      <c r="B17" s="34"/>
      <c r="C17" s="123"/>
      <c r="D17" s="110"/>
      <c r="E17" s="34"/>
      <c r="F17" s="130"/>
      <c r="G17" s="130"/>
      <c r="H17" s="111"/>
      <c r="I17" s="34"/>
      <c r="J17" s="34"/>
      <c r="K17" s="125"/>
      <c r="L17" s="2"/>
      <c r="M17" s="2"/>
      <c r="N17" s="17"/>
      <c r="O17" s="94"/>
      <c r="P17" s="2"/>
      <c r="Q17" s="2"/>
      <c r="R17" s="19"/>
      <c r="S17" s="19"/>
      <c r="T17" s="19"/>
      <c r="U17" s="19"/>
      <c r="V17" s="19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</row>
    <row r="18" spans="1:119" s="1" customFormat="1" ht="16.5" customHeight="1">
      <c r="A18" s="34"/>
      <c r="B18" s="128" t="s">
        <v>70</v>
      </c>
      <c r="C18" s="116"/>
      <c r="D18" s="110"/>
      <c r="E18" s="128" t="s">
        <v>46</v>
      </c>
      <c r="F18" s="130"/>
      <c r="G18" s="130"/>
      <c r="H18" s="111"/>
      <c r="I18" s="256">
        <f>C16+C18*60/100</f>
        <v>0</v>
      </c>
      <c r="J18" s="257"/>
      <c r="K18" s="125"/>
      <c r="L18" s="2"/>
      <c r="M18" s="2"/>
      <c r="N18" s="17"/>
      <c r="O18" s="94"/>
      <c r="P18" s="2"/>
      <c r="Q18" s="2"/>
      <c r="R18" s="19"/>
      <c r="S18" s="19"/>
      <c r="T18" s="19"/>
      <c r="U18" s="19"/>
      <c r="V18" s="19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</row>
    <row r="19" spans="1:119" s="1" customFormat="1" ht="15" customHeight="1">
      <c r="A19" s="34"/>
      <c r="B19" s="282" t="s">
        <v>63</v>
      </c>
      <c r="C19" s="283"/>
      <c r="D19" s="283"/>
      <c r="E19" s="283"/>
      <c r="F19" s="283"/>
      <c r="G19" s="283"/>
      <c r="H19" s="283"/>
      <c r="I19" s="283"/>
      <c r="J19" s="283"/>
      <c r="K19" s="125"/>
      <c r="L19" s="2"/>
      <c r="M19" s="2"/>
      <c r="N19" s="17"/>
      <c r="O19" s="94"/>
      <c r="P19" s="2"/>
      <c r="Q19" s="2"/>
      <c r="R19" s="19"/>
      <c r="S19" s="19"/>
      <c r="T19" s="19"/>
      <c r="U19" s="19"/>
      <c r="V19" s="19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</row>
    <row r="20" spans="1:119" s="1" customFormat="1" ht="12.75" customHeight="1">
      <c r="A20" s="34"/>
      <c r="B20" s="128"/>
      <c r="C20" s="123"/>
      <c r="D20" s="110"/>
      <c r="E20" s="34"/>
      <c r="F20" s="130"/>
      <c r="G20" s="130"/>
      <c r="H20" s="111"/>
      <c r="I20" s="34"/>
      <c r="J20" s="34"/>
      <c r="K20" s="125"/>
      <c r="L20" s="2"/>
      <c r="M20" s="2"/>
      <c r="N20" s="17"/>
      <c r="O20" s="94"/>
      <c r="P20" s="2"/>
      <c r="Q20" s="2"/>
      <c r="R20" s="19"/>
      <c r="S20" s="19"/>
      <c r="T20" s="19"/>
      <c r="U20" s="19"/>
      <c r="V20" s="19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</row>
    <row r="21" spans="1:119" s="1" customFormat="1" ht="15" customHeight="1">
      <c r="A21" s="126" t="s">
        <v>58</v>
      </c>
      <c r="B21" s="314" t="s">
        <v>71</v>
      </c>
      <c r="C21" s="314"/>
      <c r="D21" s="315"/>
      <c r="E21" s="315"/>
      <c r="F21" s="315"/>
      <c r="G21" s="315"/>
      <c r="H21" s="315"/>
      <c r="I21" s="315"/>
      <c r="J21" s="143"/>
      <c r="K21" s="125"/>
      <c r="L21" s="2"/>
      <c r="M21" s="2"/>
      <c r="N21" s="17"/>
      <c r="O21" s="94"/>
      <c r="P21" s="2"/>
      <c r="Q21" s="2"/>
      <c r="R21" s="19"/>
      <c r="S21" s="19"/>
      <c r="T21" s="19"/>
      <c r="U21" s="19"/>
      <c r="V21" s="19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</row>
    <row r="22" spans="1:119" s="1" customFormat="1" ht="15" customHeight="1">
      <c r="A22" s="127"/>
      <c r="B22" s="248" t="s">
        <v>82</v>
      </c>
      <c r="C22" s="249"/>
      <c r="D22" s="249"/>
      <c r="E22" s="250"/>
      <c r="F22" s="250"/>
      <c r="G22" s="250"/>
      <c r="H22" s="250"/>
      <c r="I22" s="250"/>
      <c r="J22" s="250"/>
      <c r="K22" s="125"/>
      <c r="L22" s="2"/>
      <c r="M22" s="2"/>
      <c r="N22" s="17"/>
      <c r="O22" s="94"/>
      <c r="P22" s="2"/>
      <c r="Q22" s="2"/>
      <c r="R22" s="19"/>
      <c r="S22" s="19"/>
      <c r="T22" s="19"/>
      <c r="U22" s="19"/>
      <c r="V22" s="19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</row>
    <row r="23" spans="1:119" s="1" customFormat="1" ht="16.5" customHeight="1">
      <c r="A23" s="34"/>
      <c r="B23" s="305" t="s">
        <v>72</v>
      </c>
      <c r="C23" s="320"/>
      <c r="D23" s="144"/>
      <c r="E23" s="299">
        <v>0.08</v>
      </c>
      <c r="F23" s="300"/>
      <c r="G23" s="300"/>
      <c r="H23" s="111"/>
      <c r="I23" s="145"/>
      <c r="J23" s="115"/>
      <c r="K23" s="125"/>
      <c r="L23" s="2"/>
      <c r="M23" s="2"/>
      <c r="N23" s="17"/>
      <c r="O23" s="94"/>
      <c r="P23" s="2"/>
      <c r="Q23" s="2"/>
      <c r="R23" s="19"/>
      <c r="S23" s="19"/>
      <c r="T23" s="19"/>
      <c r="U23" s="19"/>
      <c r="V23" s="19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</row>
    <row r="24" spans="1:119" s="1" customFormat="1" ht="7.5" customHeight="1">
      <c r="A24" s="34"/>
      <c r="B24" s="146"/>
      <c r="C24" s="147"/>
      <c r="D24" s="146"/>
      <c r="E24" s="148"/>
      <c r="F24" s="148"/>
      <c r="G24" s="149"/>
      <c r="H24" s="111"/>
      <c r="I24" s="145"/>
      <c r="J24" s="130"/>
      <c r="K24" s="125"/>
      <c r="L24" s="2"/>
      <c r="M24" s="2"/>
      <c r="N24" s="17"/>
      <c r="O24" s="94"/>
      <c r="P24" s="2"/>
      <c r="Q24" s="2"/>
      <c r="R24" s="19"/>
      <c r="S24" s="19"/>
      <c r="T24" s="19"/>
      <c r="U24" s="19"/>
      <c r="V24" s="19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</row>
    <row r="25" spans="1:119" s="1" customFormat="1" ht="15" customHeight="1">
      <c r="A25" s="34"/>
      <c r="B25" s="305" t="s">
        <v>12</v>
      </c>
      <c r="C25" s="304"/>
      <c r="D25" s="144"/>
      <c r="E25" s="299">
        <v>7.0000000000000007E-2</v>
      </c>
      <c r="F25" s="300"/>
      <c r="G25" s="300"/>
      <c r="H25" s="111"/>
      <c r="I25" s="145"/>
      <c r="J25" s="115"/>
      <c r="K25" s="125"/>
      <c r="L25" s="2"/>
      <c r="M25" s="2"/>
      <c r="N25" s="17"/>
      <c r="O25" s="94"/>
      <c r="P25" s="2"/>
      <c r="Q25" s="2"/>
      <c r="R25" s="19"/>
      <c r="S25" s="19"/>
      <c r="T25" s="19"/>
      <c r="U25" s="19"/>
      <c r="V25" s="19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</row>
    <row r="26" spans="1:119" s="1" customFormat="1" ht="7.5" customHeight="1">
      <c r="A26" s="34"/>
      <c r="B26" s="150"/>
      <c r="C26" s="151"/>
      <c r="D26" s="150"/>
      <c r="E26" s="148"/>
      <c r="F26" s="148"/>
      <c r="G26" s="149"/>
      <c r="H26" s="111"/>
      <c r="I26" s="152"/>
      <c r="J26" s="130"/>
      <c r="K26" s="125"/>
      <c r="L26" s="2"/>
      <c r="M26" s="2"/>
      <c r="N26" s="17"/>
      <c r="O26" s="94"/>
      <c r="P26" s="2"/>
      <c r="Q26" s="2"/>
      <c r="R26" s="19"/>
      <c r="S26" s="19"/>
      <c r="T26" s="19"/>
      <c r="U26" s="19"/>
      <c r="V26" s="19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</row>
    <row r="27" spans="1:119" s="1" customFormat="1" ht="15" customHeight="1">
      <c r="A27" s="34"/>
      <c r="B27" s="305" t="s">
        <v>13</v>
      </c>
      <c r="C27" s="304"/>
      <c r="D27" s="144"/>
      <c r="E27" s="299">
        <v>7.0000000000000007E-2</v>
      </c>
      <c r="F27" s="300"/>
      <c r="G27" s="300"/>
      <c r="H27" s="111"/>
      <c r="I27" s="153"/>
      <c r="J27" s="115"/>
      <c r="K27" s="125"/>
      <c r="L27" s="2"/>
      <c r="M27" s="2"/>
      <c r="N27" s="17"/>
      <c r="O27" s="94"/>
      <c r="P27" s="2"/>
      <c r="Q27" s="2"/>
      <c r="R27" s="19"/>
      <c r="S27" s="19"/>
      <c r="T27" s="19"/>
      <c r="U27" s="19"/>
      <c r="V27" s="19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</row>
    <row r="28" spans="1:119" s="1" customFormat="1" ht="7.5" customHeight="1">
      <c r="A28" s="34"/>
      <c r="B28" s="150"/>
      <c r="C28" s="151"/>
      <c r="D28" s="150"/>
      <c r="E28" s="148"/>
      <c r="F28" s="148"/>
      <c r="G28" s="149"/>
      <c r="H28" s="111"/>
      <c r="I28" s="154"/>
      <c r="J28" s="130"/>
      <c r="K28" s="125"/>
      <c r="L28" s="2"/>
      <c r="M28" s="2"/>
      <c r="N28" s="17"/>
      <c r="O28" s="94"/>
      <c r="P28" s="2"/>
      <c r="Q28" s="2"/>
      <c r="R28" s="19"/>
      <c r="S28" s="19"/>
      <c r="T28" s="19"/>
      <c r="U28" s="19"/>
      <c r="V28" s="19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</row>
    <row r="29" spans="1:119" s="1" customFormat="1" ht="15" customHeight="1">
      <c r="A29" s="34"/>
      <c r="B29" s="303" t="s">
        <v>14</v>
      </c>
      <c r="C29" s="304"/>
      <c r="D29" s="155"/>
      <c r="E29" s="299">
        <v>0.06</v>
      </c>
      <c r="F29" s="300"/>
      <c r="G29" s="300"/>
      <c r="H29" s="111"/>
      <c r="I29" s="153"/>
      <c r="J29" s="115"/>
      <c r="K29" s="125"/>
      <c r="L29" s="2"/>
      <c r="M29" s="2"/>
      <c r="N29" s="17"/>
      <c r="O29" s="94"/>
      <c r="P29" s="2"/>
      <c r="Q29" s="2"/>
      <c r="R29" s="19"/>
      <c r="S29" s="19"/>
      <c r="T29" s="19"/>
      <c r="U29" s="19"/>
      <c r="V29" s="19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</row>
    <row r="30" spans="1:119" s="1" customFormat="1" ht="21" customHeight="1">
      <c r="A30" s="34"/>
      <c r="B30" s="34"/>
      <c r="C30" s="130"/>
      <c r="D30" s="110"/>
      <c r="E30" s="34"/>
      <c r="F30" s="130"/>
      <c r="G30" s="130"/>
      <c r="H30" s="111"/>
      <c r="I30" s="325" t="str">
        <f>IF(J23&gt;0,10%,IF(J25&gt;0,5%,IF(J27&gt;0,7%,IF(J29&gt;0,5%,"0%"))))</f>
        <v>0%</v>
      </c>
      <c r="J30" s="326"/>
      <c r="K30" s="125"/>
      <c r="L30" s="2"/>
      <c r="M30" s="2"/>
      <c r="N30" s="17"/>
      <c r="O30" s="94"/>
      <c r="P30" s="2"/>
      <c r="Q30" s="2"/>
      <c r="R30" s="19"/>
      <c r="S30" s="19"/>
      <c r="T30" s="19"/>
      <c r="U30" s="19"/>
      <c r="V30" s="19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</row>
    <row r="31" spans="1:119" s="1" customFormat="1" ht="8.25" customHeight="1" thickBot="1">
      <c r="A31" s="34"/>
      <c r="B31" s="35"/>
      <c r="C31" s="35"/>
      <c r="D31" s="35"/>
      <c r="E31" s="32"/>
      <c r="F31" s="36"/>
      <c r="G31" s="36"/>
      <c r="H31" s="34"/>
      <c r="I31" s="34"/>
      <c r="J31" s="34"/>
      <c r="K31" s="34"/>
      <c r="L31" s="2"/>
      <c r="M31" s="2"/>
      <c r="N31" s="17"/>
      <c r="O31" s="94"/>
      <c r="P31" s="2"/>
      <c r="Q31" s="2"/>
      <c r="R31" s="19"/>
      <c r="S31" s="19"/>
      <c r="T31" s="19"/>
      <c r="U31" s="19"/>
      <c r="V31" s="19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</row>
    <row r="32" spans="1:119" s="10" customFormat="1" ht="26.25" customHeight="1">
      <c r="A32" s="260" t="s">
        <v>73</v>
      </c>
      <c r="B32" s="261"/>
      <c r="C32" s="37" t="s">
        <v>62</v>
      </c>
      <c r="D32" s="38"/>
      <c r="E32" s="39" t="s">
        <v>10</v>
      </c>
      <c r="F32" s="40"/>
      <c r="G32" s="38"/>
      <c r="H32" s="41" t="s">
        <v>1</v>
      </c>
      <c r="I32" s="262" t="s">
        <v>6</v>
      </c>
      <c r="J32" s="262"/>
      <c r="K32" s="42"/>
      <c r="L32" s="2"/>
      <c r="M32" s="2"/>
      <c r="N32" s="17"/>
      <c r="O32" s="9"/>
      <c r="P32" s="9"/>
      <c r="Q32" s="9"/>
      <c r="R32" s="20"/>
      <c r="S32" s="20"/>
      <c r="T32" s="20"/>
      <c r="U32" s="20"/>
      <c r="V32" s="20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</row>
    <row r="33" spans="1:119" s="12" customFormat="1" ht="9.9499999999999993" customHeight="1">
      <c r="A33" s="43"/>
      <c r="B33" s="44"/>
      <c r="C33" s="45" t="s">
        <v>7</v>
      </c>
      <c r="D33" s="46"/>
      <c r="E33" s="47" t="s">
        <v>11</v>
      </c>
      <c r="F33" s="44"/>
      <c r="G33" s="46"/>
      <c r="H33" s="48" t="s">
        <v>8</v>
      </c>
      <c r="I33" s="236" t="s">
        <v>0</v>
      </c>
      <c r="J33" s="236"/>
      <c r="K33" s="49"/>
      <c r="L33" s="2"/>
      <c r="M33" s="17">
        <v>2001</v>
      </c>
      <c r="N33" s="17"/>
      <c r="O33" s="5"/>
      <c r="P33" s="3"/>
      <c r="Q33" s="3"/>
      <c r="R33" s="21"/>
      <c r="S33" s="22"/>
      <c r="T33" s="22"/>
      <c r="U33" s="22"/>
      <c r="V33" s="22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</row>
    <row r="34" spans="1:119" ht="12" customHeight="1">
      <c r="A34" s="50"/>
      <c r="B34" s="51"/>
      <c r="C34" s="52"/>
      <c r="D34" s="52"/>
      <c r="E34" s="53"/>
      <c r="F34" s="53"/>
      <c r="G34" s="52"/>
      <c r="H34" s="54"/>
      <c r="I34" s="55"/>
      <c r="J34" s="133"/>
      <c r="K34" s="56"/>
      <c r="L34" s="18" t="s">
        <v>15</v>
      </c>
      <c r="M34" s="17" t="s">
        <v>16</v>
      </c>
      <c r="N34" s="18" t="s">
        <v>17</v>
      </c>
      <c r="R34" s="23"/>
      <c r="S34" s="23"/>
      <c r="T34" s="23"/>
      <c r="U34" s="23"/>
      <c r="V34" s="23"/>
    </row>
    <row r="35" spans="1:119" s="14" customFormat="1" ht="12" customHeight="1">
      <c r="A35" s="134" t="s">
        <v>74</v>
      </c>
      <c r="B35" s="104" t="s">
        <v>37</v>
      </c>
      <c r="C35" s="227"/>
      <c r="D35" s="57"/>
      <c r="E35" s="323" t="str">
        <f>I30</f>
        <v>0%</v>
      </c>
      <c r="F35" s="58"/>
      <c r="G35" s="321" t="s">
        <v>24</v>
      </c>
      <c r="H35" s="322">
        <v>561.47</v>
      </c>
      <c r="I35" s="316">
        <f>C35*E35*H35</f>
        <v>0</v>
      </c>
      <c r="J35" s="317"/>
      <c r="K35" s="59"/>
      <c r="L35" s="229">
        <v>97630</v>
      </c>
      <c r="M35" s="230">
        <v>3.1E-2</v>
      </c>
      <c r="N35" s="225">
        <f>L35+L35*M35</f>
        <v>100656.53</v>
      </c>
      <c r="O35" s="5"/>
      <c r="P35" s="3">
        <v>370.38</v>
      </c>
      <c r="Q35" s="3">
        <v>30</v>
      </c>
      <c r="R35" s="23"/>
      <c r="S35" s="24"/>
      <c r="T35" s="24"/>
      <c r="U35" s="24"/>
      <c r="V35" s="226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</row>
    <row r="36" spans="1:119" ht="12" customHeight="1">
      <c r="A36" s="61"/>
      <c r="B36" s="136" t="s">
        <v>34</v>
      </c>
      <c r="C36" s="228"/>
      <c r="D36" s="63"/>
      <c r="E36" s="324"/>
      <c r="F36" s="64"/>
      <c r="G36" s="321"/>
      <c r="H36" s="322"/>
      <c r="I36" s="318"/>
      <c r="J36" s="319"/>
      <c r="K36" s="59"/>
      <c r="L36" s="229"/>
      <c r="M36" s="231"/>
      <c r="N36" s="225"/>
      <c r="R36" s="23"/>
      <c r="S36" s="23"/>
      <c r="T36" s="23"/>
      <c r="U36" s="23"/>
      <c r="V36" s="226"/>
    </row>
    <row r="37" spans="1:119" ht="12" customHeight="1">
      <c r="A37" s="61"/>
      <c r="B37" s="137" t="s">
        <v>77</v>
      </c>
      <c r="C37" s="65"/>
      <c r="D37" s="65"/>
      <c r="E37" s="63"/>
      <c r="F37" s="63"/>
      <c r="G37" s="66"/>
      <c r="H37" s="60"/>
      <c r="I37" s="60"/>
      <c r="J37" s="60"/>
      <c r="K37" s="59"/>
      <c r="L37" s="2"/>
      <c r="M37" s="2"/>
      <c r="N37" s="2"/>
      <c r="Q37" s="3">
        <f>P35-(P35*Q35/100)</f>
        <v>259.26600000000002</v>
      </c>
      <c r="R37" s="25"/>
      <c r="S37" s="23"/>
      <c r="T37" s="23"/>
      <c r="U37" s="23"/>
      <c r="V37" s="23"/>
    </row>
    <row r="38" spans="1:119" ht="12" customHeight="1">
      <c r="A38" s="61"/>
      <c r="B38" s="67"/>
      <c r="C38" s="60"/>
      <c r="D38" s="60"/>
      <c r="E38" s="63"/>
      <c r="F38" s="63"/>
      <c r="G38" s="63"/>
      <c r="H38" s="63"/>
      <c r="I38" s="63"/>
      <c r="J38" s="63"/>
      <c r="K38" s="68"/>
      <c r="L38" s="2"/>
      <c r="M38" s="17">
        <v>2001</v>
      </c>
      <c r="N38" s="2"/>
      <c r="R38" s="99"/>
      <c r="S38" s="99"/>
      <c r="T38" s="23"/>
      <c r="U38" s="23"/>
      <c r="V38" s="23"/>
    </row>
    <row r="39" spans="1:119" ht="12" customHeight="1">
      <c r="A39" s="61"/>
      <c r="B39" s="67"/>
      <c r="C39" s="60"/>
      <c r="D39" s="60"/>
      <c r="E39" s="63"/>
      <c r="F39" s="63"/>
      <c r="G39" s="60"/>
      <c r="H39" s="30"/>
      <c r="I39" s="60"/>
      <c r="J39" s="60"/>
      <c r="K39" s="59"/>
      <c r="L39" s="18" t="s">
        <v>15</v>
      </c>
      <c r="M39" s="17" t="s">
        <v>16</v>
      </c>
      <c r="N39" s="18" t="s">
        <v>17</v>
      </c>
      <c r="R39" s="99"/>
      <c r="S39" s="99"/>
      <c r="T39" s="23"/>
      <c r="U39" s="23"/>
      <c r="V39" s="23"/>
    </row>
    <row r="40" spans="1:119" ht="12" customHeight="1">
      <c r="A40" s="134" t="s">
        <v>75</v>
      </c>
      <c r="B40" s="104" t="s">
        <v>4</v>
      </c>
      <c r="C40" s="227"/>
      <c r="D40" s="57"/>
      <c r="E40" s="323" t="str">
        <f>I30</f>
        <v>0%</v>
      </c>
      <c r="F40" s="58"/>
      <c r="G40" s="321" t="s">
        <v>24</v>
      </c>
      <c r="H40" s="322">
        <v>802.09</v>
      </c>
      <c r="I40" s="316">
        <f>C40*E40*H40</f>
        <v>0</v>
      </c>
      <c r="J40" s="317"/>
      <c r="K40" s="59"/>
      <c r="L40" s="229">
        <v>227804</v>
      </c>
      <c r="M40" s="230">
        <f>M35</f>
        <v>3.1E-2</v>
      </c>
      <c r="N40" s="225">
        <f>L40+L40*M40</f>
        <v>234865.924</v>
      </c>
      <c r="R40" s="99"/>
      <c r="S40" s="99"/>
      <c r="T40" s="23"/>
      <c r="U40" s="23"/>
      <c r="V40" s="226"/>
    </row>
    <row r="41" spans="1:119" ht="12" customHeight="1">
      <c r="A41" s="61"/>
      <c r="B41" s="138" t="s">
        <v>32</v>
      </c>
      <c r="C41" s="228"/>
      <c r="D41" s="63"/>
      <c r="E41" s="324"/>
      <c r="F41" s="64"/>
      <c r="G41" s="321"/>
      <c r="H41" s="322"/>
      <c r="I41" s="318"/>
      <c r="J41" s="319"/>
      <c r="K41" s="59"/>
      <c r="L41" s="229"/>
      <c r="M41" s="231"/>
      <c r="N41" s="225"/>
      <c r="R41" s="100"/>
      <c r="S41" s="99">
        <v>343000</v>
      </c>
      <c r="T41" s="23"/>
      <c r="U41" s="23"/>
      <c r="V41" s="226"/>
    </row>
    <row r="42" spans="1:119" ht="12" customHeight="1">
      <c r="A42" s="61"/>
      <c r="B42" s="53"/>
      <c r="C42" s="65"/>
      <c r="D42" s="65"/>
      <c r="E42" s="63"/>
      <c r="F42" s="63"/>
      <c r="G42" s="66"/>
      <c r="H42" s="60"/>
      <c r="I42" s="60"/>
      <c r="J42" s="60"/>
      <c r="K42" s="59"/>
      <c r="L42" s="2"/>
      <c r="M42" s="2"/>
      <c r="N42" s="2"/>
      <c r="R42" s="99"/>
      <c r="S42" s="101">
        <v>0.3</v>
      </c>
      <c r="T42" s="23"/>
      <c r="U42" s="23"/>
      <c r="V42" s="23"/>
    </row>
    <row r="43" spans="1:119" ht="12" customHeight="1">
      <c r="A43" s="61"/>
      <c r="B43" s="67"/>
      <c r="C43" s="60"/>
      <c r="D43" s="60"/>
      <c r="E43" s="63"/>
      <c r="F43" s="63"/>
      <c r="G43" s="63"/>
      <c r="H43" s="63"/>
      <c r="I43" s="63"/>
      <c r="J43" s="63"/>
      <c r="K43" s="68"/>
      <c r="L43" s="2"/>
      <c r="M43" s="17">
        <v>2001</v>
      </c>
      <c r="N43" s="2"/>
      <c r="R43" s="99"/>
      <c r="S43" s="99"/>
      <c r="T43" s="23"/>
      <c r="U43" s="23"/>
      <c r="V43" s="23"/>
    </row>
    <row r="44" spans="1:119" ht="12" customHeight="1">
      <c r="A44" s="61"/>
      <c r="B44" s="67"/>
      <c r="C44" s="60"/>
      <c r="D44" s="60"/>
      <c r="E44" s="63"/>
      <c r="F44" s="63"/>
      <c r="G44" s="60"/>
      <c r="H44" s="30"/>
      <c r="I44" s="60"/>
      <c r="J44" s="60"/>
      <c r="K44" s="59"/>
      <c r="L44" s="18" t="s">
        <v>15</v>
      </c>
      <c r="M44" s="17" t="s">
        <v>16</v>
      </c>
      <c r="N44" s="18" t="s">
        <v>17</v>
      </c>
      <c r="R44" s="99"/>
      <c r="S44" s="99">
        <f>S41-(S41*S42)</f>
        <v>240100</v>
      </c>
      <c r="T44" s="23"/>
      <c r="U44" s="23"/>
      <c r="V44" s="23"/>
    </row>
    <row r="45" spans="1:119" ht="12" customHeight="1">
      <c r="A45" s="134" t="s">
        <v>76</v>
      </c>
      <c r="B45" s="104" t="s">
        <v>3</v>
      </c>
      <c r="C45" s="227"/>
      <c r="D45" s="57"/>
      <c r="E45" s="323" t="str">
        <f>I30</f>
        <v>0%</v>
      </c>
      <c r="F45" s="58"/>
      <c r="G45" s="321" t="s">
        <v>24</v>
      </c>
      <c r="H45" s="322">
        <v>802.09</v>
      </c>
      <c r="I45" s="316">
        <f>C45*E45*H45</f>
        <v>0</v>
      </c>
      <c r="J45" s="317"/>
      <c r="K45" s="59"/>
      <c r="L45" s="229">
        <v>325434</v>
      </c>
      <c r="M45" s="230">
        <f>M35</f>
        <v>3.1E-2</v>
      </c>
      <c r="N45" s="225">
        <f>L45+L45*M45</f>
        <v>335522.45400000003</v>
      </c>
      <c r="O45" s="95">
        <v>37773</v>
      </c>
      <c r="P45" s="88">
        <v>37469</v>
      </c>
      <c r="R45" s="102"/>
      <c r="S45" s="99"/>
      <c r="T45" s="23"/>
      <c r="U45" s="23"/>
      <c r="V45" s="23"/>
    </row>
    <row r="46" spans="1:119" ht="12" customHeight="1">
      <c r="A46" s="61"/>
      <c r="B46" s="138" t="s">
        <v>35</v>
      </c>
      <c r="C46" s="228"/>
      <c r="D46" s="63"/>
      <c r="E46" s="324"/>
      <c r="F46" s="64"/>
      <c r="G46" s="321"/>
      <c r="H46" s="322"/>
      <c r="I46" s="318"/>
      <c r="J46" s="319"/>
      <c r="K46" s="59"/>
      <c r="L46" s="229"/>
      <c r="M46" s="231"/>
      <c r="N46" s="225"/>
      <c r="O46" s="96">
        <v>1892.2</v>
      </c>
      <c r="P46" s="89">
        <v>1848.4</v>
      </c>
      <c r="R46" s="102"/>
      <c r="S46" s="99"/>
      <c r="T46" s="23"/>
      <c r="U46" s="23"/>
      <c r="V46" s="23"/>
    </row>
    <row r="47" spans="1:119" s="3" customFormat="1" ht="12" customHeight="1">
      <c r="A47" s="69"/>
      <c r="B47" s="53"/>
      <c r="C47" s="53"/>
      <c r="D47" s="53"/>
      <c r="E47" s="53"/>
      <c r="F47" s="53"/>
      <c r="G47" s="53"/>
      <c r="H47" s="53"/>
      <c r="I47" s="53"/>
      <c r="J47" s="53"/>
      <c r="K47" s="59"/>
      <c r="L47" s="2"/>
      <c r="M47" s="2"/>
      <c r="N47" s="2"/>
      <c r="O47" s="97">
        <f>1892.2/1848.4</f>
        <v>1.0236961696602467</v>
      </c>
      <c r="P47" s="90" t="s">
        <v>29</v>
      </c>
      <c r="R47" s="102"/>
      <c r="S47" s="99"/>
      <c r="T47" s="23"/>
      <c r="U47" s="23"/>
      <c r="V47" s="23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</row>
    <row r="48" spans="1:119" s="3" customFormat="1" ht="12" customHeight="1" thickBot="1">
      <c r="A48" s="70"/>
      <c r="B48" s="71"/>
      <c r="C48" s="72"/>
      <c r="D48" s="72"/>
      <c r="E48" s="73"/>
      <c r="F48" s="73"/>
      <c r="G48" s="74"/>
      <c r="H48" s="75"/>
      <c r="I48" s="72"/>
      <c r="J48" s="72"/>
      <c r="K48" s="76"/>
      <c r="L48" s="2"/>
      <c r="M48" s="2"/>
      <c r="N48" s="2"/>
      <c r="O48" s="5"/>
      <c r="R48" s="102">
        <v>325000</v>
      </c>
      <c r="S48" s="99"/>
      <c r="T48" s="23"/>
      <c r="U48" s="23"/>
      <c r="V48" s="23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</row>
    <row r="49" spans="1:119" s="3" customFormat="1" ht="16.5" customHeight="1">
      <c r="A49" s="29"/>
      <c r="B49" s="26"/>
      <c r="C49" s="60"/>
      <c r="D49" s="60"/>
      <c r="E49" s="63"/>
      <c r="F49" s="63"/>
      <c r="G49" s="77"/>
      <c r="H49" s="30"/>
      <c r="I49" s="60"/>
      <c r="J49" s="60"/>
      <c r="K49" s="31"/>
      <c r="L49" s="2"/>
      <c r="M49" s="2"/>
      <c r="N49" s="91">
        <v>185.19</v>
      </c>
      <c r="O49" s="98">
        <v>2.3699999999999999E-2</v>
      </c>
      <c r="P49" s="92">
        <f>N49*O49+N49</f>
        <v>189.579003</v>
      </c>
      <c r="R49" s="102"/>
      <c r="S49" s="99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</row>
    <row r="50" spans="1:119" s="3" customFormat="1" ht="12" customHeight="1">
      <c r="A50" s="62"/>
      <c r="B50" s="26"/>
      <c r="C50" s="78" t="s">
        <v>5</v>
      </c>
      <c r="D50" s="78"/>
      <c r="E50" s="27"/>
      <c r="F50" s="53"/>
      <c r="G50" s="79"/>
      <c r="H50" s="80" t="s">
        <v>0</v>
      </c>
      <c r="I50" s="223">
        <f>I35+I40+I45</f>
        <v>0</v>
      </c>
      <c r="J50" s="224"/>
      <c r="K50" s="31"/>
      <c r="L50" s="2"/>
      <c r="M50" s="2"/>
      <c r="N50" s="2"/>
      <c r="O50" s="5"/>
      <c r="R50" s="6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</row>
    <row r="51" spans="1:119" s="3" customFormat="1" ht="15" customHeight="1">
      <c r="A51" s="62"/>
      <c r="B51" s="26"/>
      <c r="C51" s="81"/>
      <c r="D51" s="81"/>
      <c r="E51" s="82"/>
      <c r="F51" s="82"/>
      <c r="G51" s="84"/>
      <c r="H51" s="83"/>
      <c r="I51" s="84"/>
      <c r="J51" s="84"/>
      <c r="K51" s="30"/>
      <c r="L51" s="2"/>
      <c r="M51" s="2"/>
      <c r="N51" s="93">
        <v>196.1</v>
      </c>
      <c r="O51" s="5" t="s">
        <v>30</v>
      </c>
      <c r="P51" s="3">
        <v>1975.2</v>
      </c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</row>
    <row r="52" spans="1:119" s="3" customFormat="1" ht="15" customHeight="1">
      <c r="A52" s="5"/>
      <c r="C52" s="7"/>
      <c r="D52" s="7"/>
      <c r="G52" s="16"/>
      <c r="H52" s="16"/>
      <c r="I52" s="16"/>
      <c r="J52" s="112"/>
      <c r="K52" s="8"/>
      <c r="O52" s="5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</row>
    <row r="53" spans="1:119" s="3" customFormat="1" ht="15" customHeight="1">
      <c r="A53" s="5"/>
      <c r="C53" s="7"/>
      <c r="D53" s="7"/>
      <c r="G53" s="15"/>
      <c r="H53" s="8"/>
      <c r="I53" s="8"/>
      <c r="J53" s="8"/>
      <c r="K53" s="8"/>
      <c r="O53" s="5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</row>
    <row r="54" spans="1:119" s="3" customFormat="1">
      <c r="A54" s="5"/>
      <c r="C54" s="7"/>
      <c r="D54" s="7"/>
      <c r="G54" s="15"/>
      <c r="H54" s="8"/>
      <c r="I54" s="8"/>
      <c r="J54" s="8"/>
      <c r="K54" s="8"/>
      <c r="O54" s="5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</row>
    <row r="55" spans="1:119" s="3" customFormat="1">
      <c r="A55" s="5"/>
      <c r="C55" s="7"/>
      <c r="D55" s="7"/>
      <c r="G55" s="15"/>
      <c r="H55" s="8"/>
      <c r="I55" s="8"/>
      <c r="J55" s="8"/>
      <c r="K55" s="8"/>
      <c r="O55" s="5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</row>
    <row r="56" spans="1:119" s="3" customFormat="1">
      <c r="A56" s="5"/>
      <c r="C56" s="7"/>
      <c r="D56" s="7"/>
      <c r="G56" s="15"/>
      <c r="H56" s="8"/>
      <c r="I56" s="8"/>
      <c r="J56" s="8"/>
      <c r="K56" s="8"/>
      <c r="O56" s="5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</row>
    <row r="57" spans="1:119" s="3" customFormat="1">
      <c r="A57" s="5"/>
      <c r="C57" s="7"/>
      <c r="D57" s="7"/>
      <c r="G57" s="15"/>
      <c r="H57" s="8"/>
      <c r="I57" s="8"/>
      <c r="J57" s="8"/>
      <c r="K57" s="8"/>
      <c r="O57" s="5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</row>
    <row r="58" spans="1:119" s="3" customFormat="1">
      <c r="A58" s="5"/>
      <c r="C58" s="7"/>
      <c r="D58" s="7"/>
      <c r="G58" s="15"/>
      <c r="H58" s="8"/>
      <c r="I58" s="8"/>
      <c r="J58" s="8"/>
      <c r="K58" s="8"/>
      <c r="O58" s="5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</row>
    <row r="59" spans="1:119" s="3" customFormat="1">
      <c r="A59" s="5"/>
      <c r="C59" s="7"/>
      <c r="D59" s="7"/>
      <c r="G59" s="15"/>
      <c r="H59" s="8"/>
      <c r="I59" s="8"/>
      <c r="J59" s="8"/>
      <c r="K59" s="8"/>
      <c r="O59" s="5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</row>
    <row r="60" spans="1:119" s="3" customFormat="1">
      <c r="A60" s="5"/>
      <c r="C60" s="7"/>
      <c r="D60" s="7"/>
      <c r="G60" s="15"/>
      <c r="H60" s="8"/>
      <c r="I60" s="8"/>
      <c r="J60" s="8"/>
      <c r="K60" s="8"/>
      <c r="O60" s="5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</row>
    <row r="61" spans="1:119" s="3" customFormat="1">
      <c r="A61" s="5"/>
      <c r="C61" s="7"/>
      <c r="D61" s="7"/>
      <c r="G61" s="15"/>
      <c r="H61" s="8"/>
      <c r="I61" s="8"/>
      <c r="J61" s="8"/>
      <c r="K61" s="8"/>
      <c r="O61" s="5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</row>
    <row r="62" spans="1:119" s="3" customFormat="1">
      <c r="A62" s="5"/>
      <c r="C62" s="7"/>
      <c r="D62" s="7"/>
      <c r="G62" s="15"/>
      <c r="H62" s="8"/>
      <c r="I62" s="8"/>
      <c r="J62" s="8"/>
      <c r="K62" s="8"/>
      <c r="O62" s="5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</row>
    <row r="63" spans="1:119" s="8" customFormat="1">
      <c r="A63" s="5"/>
      <c r="B63" s="3"/>
      <c r="C63" s="7"/>
      <c r="D63" s="7"/>
      <c r="E63" s="3"/>
      <c r="F63" s="3"/>
      <c r="G63" s="15"/>
      <c r="L63" s="3"/>
      <c r="M63" s="3"/>
      <c r="N63" s="3"/>
      <c r="O63" s="5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</row>
    <row r="64" spans="1:119" s="8" customFormat="1">
      <c r="A64" s="5"/>
      <c r="B64" s="3"/>
      <c r="C64" s="7"/>
      <c r="D64" s="7"/>
      <c r="E64" s="3"/>
      <c r="F64" s="3"/>
      <c r="G64" s="15"/>
      <c r="L64" s="3"/>
      <c r="M64" s="3"/>
      <c r="N64" s="3"/>
      <c r="O64" s="5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</row>
    <row r="65" spans="1:119" s="8" customFormat="1">
      <c r="A65" s="5"/>
      <c r="B65" s="3"/>
      <c r="C65" s="7"/>
      <c r="D65" s="7"/>
      <c r="E65" s="3"/>
      <c r="F65" s="3"/>
      <c r="G65" s="15"/>
      <c r="L65" s="3"/>
      <c r="M65" s="3"/>
      <c r="N65" s="3"/>
      <c r="O65" s="5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</row>
    <row r="66" spans="1:119" s="8" customFormat="1">
      <c r="A66" s="5"/>
      <c r="B66" s="3"/>
      <c r="C66" s="7"/>
      <c r="D66" s="7"/>
      <c r="E66" s="3"/>
      <c r="F66" s="3"/>
      <c r="G66" s="15"/>
      <c r="L66" s="3"/>
      <c r="M66" s="3"/>
      <c r="N66" s="3"/>
      <c r="O66" s="5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</row>
    <row r="67" spans="1:119" s="8" customFormat="1">
      <c r="A67" s="5"/>
      <c r="B67" s="3"/>
      <c r="C67" s="7"/>
      <c r="D67" s="7"/>
      <c r="E67" s="3"/>
      <c r="F67" s="3"/>
      <c r="G67" s="15"/>
      <c r="L67" s="3"/>
      <c r="M67" s="3"/>
      <c r="N67" s="3"/>
      <c r="O67" s="5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</row>
    <row r="68" spans="1:119" s="8" customFormat="1">
      <c r="A68" s="5"/>
      <c r="B68" s="3"/>
      <c r="C68" s="7"/>
      <c r="D68" s="7"/>
      <c r="E68" s="3"/>
      <c r="F68" s="3"/>
      <c r="G68" s="15"/>
      <c r="L68" s="3"/>
      <c r="M68" s="3"/>
      <c r="N68" s="3"/>
      <c r="O68" s="5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</row>
    <row r="69" spans="1:119" s="8" customFormat="1">
      <c r="A69" s="5"/>
      <c r="B69" s="3"/>
      <c r="C69" s="7"/>
      <c r="D69" s="7"/>
      <c r="E69" s="3"/>
      <c r="F69" s="3"/>
      <c r="G69" s="15"/>
      <c r="L69" s="3"/>
      <c r="M69" s="3"/>
      <c r="N69" s="3"/>
      <c r="O69" s="5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</row>
    <row r="70" spans="1:119" s="8" customFormat="1">
      <c r="A70" s="5"/>
      <c r="B70" s="3"/>
      <c r="C70" s="7"/>
      <c r="D70" s="7"/>
      <c r="E70" s="3"/>
      <c r="F70" s="3"/>
      <c r="G70" s="15"/>
      <c r="L70" s="3"/>
      <c r="M70" s="3"/>
      <c r="N70" s="3"/>
      <c r="O70" s="5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</row>
    <row r="71" spans="1:119" s="8" customFormat="1">
      <c r="A71" s="5"/>
      <c r="B71" s="3"/>
      <c r="C71" s="7"/>
      <c r="D71" s="7"/>
      <c r="E71" s="3"/>
      <c r="F71" s="3"/>
      <c r="G71" s="15"/>
      <c r="L71" s="3"/>
      <c r="M71" s="3"/>
      <c r="N71" s="3"/>
      <c r="O71" s="5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</row>
    <row r="72" spans="1:119" s="8" customFormat="1">
      <c r="A72" s="5"/>
      <c r="B72" s="3"/>
      <c r="C72" s="7"/>
      <c r="D72" s="7"/>
      <c r="E72" s="3"/>
      <c r="F72" s="3"/>
      <c r="G72" s="15"/>
      <c r="L72" s="3"/>
      <c r="M72" s="3"/>
      <c r="N72" s="3"/>
      <c r="O72" s="5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</row>
    <row r="73" spans="1:119" s="8" customFormat="1">
      <c r="A73" s="5"/>
      <c r="B73" s="3"/>
      <c r="C73" s="7"/>
      <c r="D73" s="7"/>
      <c r="E73" s="3"/>
      <c r="F73" s="3"/>
      <c r="G73" s="15"/>
      <c r="L73" s="3"/>
      <c r="M73" s="3"/>
      <c r="N73" s="3"/>
      <c r="O73" s="5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</row>
    <row r="74" spans="1:119" s="8" customFormat="1">
      <c r="A74" s="5"/>
      <c r="B74" s="3"/>
      <c r="C74" s="7"/>
      <c r="D74" s="7"/>
      <c r="E74" s="3"/>
      <c r="F74" s="3"/>
      <c r="G74" s="15"/>
      <c r="L74" s="3"/>
      <c r="M74" s="3"/>
      <c r="N74" s="3"/>
      <c r="O74" s="5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</row>
    <row r="75" spans="1:119" s="8" customFormat="1">
      <c r="A75" s="5"/>
      <c r="B75" s="3"/>
      <c r="C75" s="7"/>
      <c r="D75" s="7"/>
      <c r="E75" s="3"/>
      <c r="F75" s="3"/>
      <c r="G75" s="15"/>
      <c r="L75" s="3"/>
      <c r="M75" s="3"/>
      <c r="N75" s="3"/>
      <c r="O75" s="5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</row>
    <row r="76" spans="1:119" s="8" customFormat="1">
      <c r="A76" s="5"/>
      <c r="B76" s="3"/>
      <c r="C76" s="7"/>
      <c r="D76" s="7"/>
      <c r="E76" s="3"/>
      <c r="F76" s="3"/>
      <c r="G76" s="15"/>
      <c r="L76" s="3"/>
      <c r="M76" s="3"/>
      <c r="N76" s="3"/>
      <c r="O76" s="5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</row>
    <row r="77" spans="1:119" s="8" customFormat="1">
      <c r="A77" s="5"/>
      <c r="B77" s="3"/>
      <c r="C77" s="7"/>
      <c r="D77" s="7"/>
      <c r="E77" s="3"/>
      <c r="F77" s="3"/>
      <c r="G77" s="15"/>
      <c r="L77" s="3"/>
      <c r="M77" s="3"/>
      <c r="N77" s="3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</row>
    <row r="78" spans="1:119" s="8" customFormat="1">
      <c r="A78" s="5"/>
      <c r="B78" s="3"/>
      <c r="C78" s="7"/>
      <c r="D78" s="7"/>
      <c r="E78" s="3"/>
      <c r="F78" s="3"/>
      <c r="G78" s="15"/>
      <c r="L78" s="3"/>
      <c r="M78" s="3"/>
      <c r="N78" s="3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</row>
    <row r="79" spans="1:119" s="8" customFormat="1">
      <c r="A79" s="5"/>
      <c r="B79" s="3"/>
      <c r="C79" s="7"/>
      <c r="D79" s="7"/>
      <c r="E79" s="3"/>
      <c r="F79" s="3"/>
      <c r="G79" s="15"/>
      <c r="L79" s="3"/>
      <c r="M79" s="3"/>
      <c r="N79" s="3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</row>
    <row r="80" spans="1:119" s="8" customFormat="1">
      <c r="A80" s="5"/>
      <c r="B80" s="3"/>
      <c r="C80" s="7"/>
      <c r="D80" s="7"/>
      <c r="E80" s="3"/>
      <c r="F80" s="3"/>
      <c r="G80" s="15"/>
      <c r="L80" s="3"/>
      <c r="M80" s="3"/>
      <c r="N80" s="3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</row>
    <row r="81" spans="1:119" s="8" customFormat="1">
      <c r="A81" s="5"/>
      <c r="B81" s="3"/>
      <c r="C81" s="7"/>
      <c r="D81" s="7"/>
      <c r="E81" s="3"/>
      <c r="F81" s="3"/>
      <c r="G81" s="15"/>
      <c r="L81" s="3"/>
      <c r="M81" s="3"/>
      <c r="N81" s="3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</row>
    <row r="82" spans="1:119" s="8" customFormat="1">
      <c r="A82" s="5"/>
      <c r="B82" s="3"/>
      <c r="C82" s="7"/>
      <c r="D82" s="7"/>
      <c r="E82" s="3"/>
      <c r="F82" s="3"/>
      <c r="G82" s="15"/>
      <c r="L82" s="3"/>
      <c r="M82" s="3"/>
      <c r="N82" s="3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</row>
    <row r="83" spans="1:119" s="8" customFormat="1">
      <c r="A83" s="5"/>
      <c r="B83" s="3"/>
      <c r="C83" s="7"/>
      <c r="D83" s="7"/>
      <c r="E83" s="3"/>
      <c r="F83" s="3"/>
      <c r="G83" s="15"/>
      <c r="L83" s="3"/>
      <c r="M83" s="3"/>
      <c r="N83" s="3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</row>
    <row r="84" spans="1:119" s="8" customFormat="1">
      <c r="A84" s="5"/>
      <c r="B84" s="3"/>
      <c r="C84" s="7"/>
      <c r="D84" s="7"/>
      <c r="E84" s="3"/>
      <c r="F84" s="3"/>
      <c r="G84" s="15"/>
      <c r="L84" s="3"/>
      <c r="M84" s="3"/>
      <c r="N84" s="3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</row>
    <row r="85" spans="1:119" s="8" customFormat="1">
      <c r="A85" s="5"/>
      <c r="B85" s="3"/>
      <c r="C85" s="7"/>
      <c r="D85" s="7"/>
      <c r="E85" s="3"/>
      <c r="F85" s="3"/>
      <c r="G85" s="15"/>
      <c r="L85" s="3"/>
      <c r="M85" s="3"/>
      <c r="N85" s="3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</row>
    <row r="86" spans="1:119" s="8" customFormat="1">
      <c r="A86" s="5"/>
      <c r="B86" s="3"/>
      <c r="C86" s="7"/>
      <c r="D86" s="7"/>
      <c r="E86" s="3"/>
      <c r="F86" s="3"/>
      <c r="G86" s="15"/>
      <c r="L86" s="3"/>
      <c r="M86" s="3"/>
      <c r="N86" s="3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</row>
    <row r="87" spans="1:119" s="8" customFormat="1">
      <c r="A87" s="5"/>
      <c r="B87" s="3"/>
      <c r="C87" s="7"/>
      <c r="D87" s="7"/>
      <c r="E87" s="3"/>
      <c r="F87" s="3"/>
      <c r="G87" s="15"/>
      <c r="L87" s="3"/>
      <c r="M87" s="3"/>
      <c r="N87" s="3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</row>
    <row r="88" spans="1:119" s="8" customFormat="1">
      <c r="A88" s="5"/>
      <c r="B88" s="3"/>
      <c r="C88" s="7"/>
      <c r="D88" s="7"/>
      <c r="E88" s="3"/>
      <c r="F88" s="3"/>
      <c r="G88" s="15"/>
      <c r="L88" s="3"/>
      <c r="M88" s="3"/>
      <c r="N88" s="3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</row>
    <row r="89" spans="1:119" s="8" customFormat="1">
      <c r="A89" s="5"/>
      <c r="B89" s="3"/>
      <c r="C89" s="7"/>
      <c r="D89" s="7"/>
      <c r="E89" s="3"/>
      <c r="F89" s="3"/>
      <c r="G89" s="15"/>
      <c r="L89" s="3"/>
      <c r="M89" s="3"/>
      <c r="N89" s="3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</row>
    <row r="90" spans="1:119" s="8" customFormat="1">
      <c r="A90" s="5"/>
      <c r="B90" s="3"/>
      <c r="C90" s="7"/>
      <c r="D90" s="7"/>
      <c r="E90" s="3"/>
      <c r="F90" s="3"/>
      <c r="G90" s="15"/>
      <c r="L90" s="3"/>
      <c r="M90" s="3"/>
      <c r="N90" s="3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</row>
    <row r="91" spans="1:119" s="8" customFormat="1">
      <c r="A91" s="5"/>
      <c r="B91" s="3"/>
      <c r="C91" s="7"/>
      <c r="D91" s="7"/>
      <c r="E91" s="3"/>
      <c r="F91" s="3"/>
      <c r="G91" s="15"/>
      <c r="L91" s="3"/>
      <c r="M91" s="3"/>
      <c r="N91" s="3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</row>
    <row r="92" spans="1:119" s="8" customFormat="1">
      <c r="A92" s="5"/>
      <c r="B92" s="3"/>
      <c r="C92" s="7"/>
      <c r="D92" s="7"/>
      <c r="E92" s="3"/>
      <c r="F92" s="3"/>
      <c r="G92" s="15"/>
      <c r="L92" s="3"/>
      <c r="M92" s="3"/>
      <c r="N92" s="3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</row>
    <row r="93" spans="1:119" s="8" customFormat="1">
      <c r="A93" s="5"/>
      <c r="B93" s="3"/>
      <c r="C93" s="7"/>
      <c r="D93" s="7"/>
      <c r="E93" s="3"/>
      <c r="F93" s="3"/>
      <c r="G93" s="15"/>
      <c r="L93" s="3"/>
      <c r="M93" s="3"/>
      <c r="N93" s="3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</row>
    <row r="94" spans="1:119" s="8" customFormat="1">
      <c r="A94" s="5"/>
      <c r="B94" s="3"/>
      <c r="C94" s="7"/>
      <c r="D94" s="7"/>
      <c r="E94" s="3"/>
      <c r="F94" s="3"/>
      <c r="G94" s="15"/>
      <c r="L94" s="3"/>
      <c r="M94" s="3"/>
      <c r="N94" s="3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</row>
    <row r="95" spans="1:119" s="8" customFormat="1">
      <c r="A95" s="5"/>
      <c r="B95" s="3"/>
      <c r="C95" s="7"/>
      <c r="D95" s="7"/>
      <c r="E95" s="3"/>
      <c r="F95" s="3"/>
      <c r="G95" s="15"/>
      <c r="L95" s="3"/>
      <c r="M95" s="3"/>
      <c r="N95" s="3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</row>
    <row r="96" spans="1:119" s="8" customFormat="1">
      <c r="A96" s="5"/>
      <c r="B96" s="3"/>
      <c r="C96" s="7"/>
      <c r="D96" s="7"/>
      <c r="E96" s="3"/>
      <c r="F96" s="3"/>
      <c r="G96" s="15"/>
      <c r="L96" s="3"/>
      <c r="M96" s="3"/>
      <c r="N96" s="3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</row>
    <row r="97" spans="1:119" s="8" customFormat="1">
      <c r="A97" s="5"/>
      <c r="B97" s="3"/>
      <c r="C97" s="7"/>
      <c r="D97" s="7"/>
      <c r="E97" s="3"/>
      <c r="F97" s="3"/>
      <c r="G97" s="15"/>
      <c r="L97" s="3"/>
      <c r="M97" s="3"/>
      <c r="N97" s="3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</row>
    <row r="98" spans="1:119" s="8" customFormat="1">
      <c r="A98" s="5"/>
      <c r="B98" s="3"/>
      <c r="C98" s="7"/>
      <c r="D98" s="7"/>
      <c r="E98" s="3"/>
      <c r="F98" s="3"/>
      <c r="G98" s="15"/>
      <c r="L98" s="3"/>
      <c r="M98" s="3"/>
      <c r="N98" s="3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</row>
    <row r="99" spans="1:119" s="8" customFormat="1">
      <c r="A99" s="5"/>
      <c r="B99" s="3"/>
      <c r="C99" s="7"/>
      <c r="D99" s="7"/>
      <c r="E99" s="3"/>
      <c r="F99" s="3"/>
      <c r="G99" s="15"/>
      <c r="L99" s="3"/>
      <c r="M99" s="3"/>
      <c r="N99" s="3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</row>
    <row r="100" spans="1:119" s="8" customFormat="1">
      <c r="A100" s="5"/>
      <c r="B100" s="3"/>
      <c r="C100" s="7"/>
      <c r="D100" s="7"/>
      <c r="E100" s="3"/>
      <c r="F100" s="3"/>
      <c r="G100" s="15"/>
      <c r="L100" s="3"/>
      <c r="M100" s="3"/>
      <c r="N100" s="3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</row>
    <row r="101" spans="1:119" s="8" customFormat="1">
      <c r="A101" s="5"/>
      <c r="B101" s="3"/>
      <c r="C101" s="7"/>
      <c r="D101" s="7"/>
      <c r="E101" s="3"/>
      <c r="F101" s="3"/>
      <c r="G101" s="15"/>
      <c r="L101" s="3"/>
      <c r="M101" s="3"/>
      <c r="N101" s="3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</row>
    <row r="102" spans="1:119" s="8" customFormat="1">
      <c r="A102" s="5"/>
      <c r="B102" s="3"/>
      <c r="C102" s="7"/>
      <c r="D102" s="7"/>
      <c r="E102" s="3"/>
      <c r="F102" s="3"/>
      <c r="G102" s="15"/>
      <c r="L102" s="3"/>
      <c r="M102" s="3"/>
      <c r="N102" s="3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</row>
    <row r="103" spans="1:119" s="8" customFormat="1">
      <c r="A103" s="5"/>
      <c r="B103" s="3"/>
      <c r="C103" s="7"/>
      <c r="D103" s="7"/>
      <c r="E103" s="3"/>
      <c r="F103" s="3"/>
      <c r="G103" s="15"/>
      <c r="L103" s="3"/>
      <c r="M103" s="3"/>
      <c r="N103" s="3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</row>
    <row r="104" spans="1:119" s="8" customFormat="1">
      <c r="A104" s="5"/>
      <c r="B104" s="3"/>
      <c r="C104" s="7"/>
      <c r="D104" s="7"/>
      <c r="E104" s="3"/>
      <c r="F104" s="3"/>
      <c r="G104" s="15"/>
      <c r="L104" s="3"/>
      <c r="M104" s="3"/>
      <c r="N104" s="3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</row>
    <row r="105" spans="1:119" s="8" customFormat="1">
      <c r="A105" s="5"/>
      <c r="B105" s="3"/>
      <c r="C105" s="7"/>
      <c r="D105" s="7"/>
      <c r="E105" s="3"/>
      <c r="F105" s="3"/>
      <c r="G105" s="15"/>
      <c r="L105" s="3"/>
      <c r="M105" s="3"/>
      <c r="N105" s="3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</row>
    <row r="106" spans="1:119" s="8" customFormat="1">
      <c r="A106" s="5"/>
      <c r="B106" s="3"/>
      <c r="C106" s="7"/>
      <c r="D106" s="7"/>
      <c r="E106" s="3"/>
      <c r="F106" s="3"/>
      <c r="G106" s="15"/>
      <c r="L106" s="3"/>
      <c r="M106" s="3"/>
      <c r="N106" s="3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</row>
    <row r="107" spans="1:119" s="8" customFormat="1">
      <c r="A107" s="5"/>
      <c r="B107" s="3"/>
      <c r="C107" s="7"/>
      <c r="D107" s="7"/>
      <c r="E107" s="3"/>
      <c r="F107" s="3"/>
      <c r="G107" s="15"/>
      <c r="L107" s="3"/>
      <c r="M107" s="3"/>
      <c r="N107" s="3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</row>
    <row r="108" spans="1:119" s="8" customFormat="1">
      <c r="A108" s="5"/>
      <c r="B108" s="3"/>
      <c r="C108" s="7"/>
      <c r="D108" s="7"/>
      <c r="E108" s="3"/>
      <c r="F108" s="3"/>
      <c r="G108" s="15"/>
      <c r="L108" s="3"/>
      <c r="M108" s="3"/>
      <c r="N108" s="3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</row>
    <row r="109" spans="1:119" s="8" customFormat="1">
      <c r="A109" s="5"/>
      <c r="B109" s="3"/>
      <c r="C109" s="7"/>
      <c r="D109" s="7"/>
      <c r="E109" s="3"/>
      <c r="F109" s="3"/>
      <c r="G109" s="15"/>
      <c r="L109" s="3"/>
      <c r="M109" s="3"/>
      <c r="N109" s="3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</row>
    <row r="110" spans="1:119" s="8" customFormat="1">
      <c r="A110" s="5"/>
      <c r="B110" s="3"/>
      <c r="C110" s="7"/>
      <c r="D110" s="7"/>
      <c r="E110" s="3"/>
      <c r="F110" s="3"/>
      <c r="G110" s="15"/>
      <c r="L110" s="3"/>
      <c r="M110" s="3"/>
      <c r="N110" s="3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</row>
    <row r="111" spans="1:119" s="8" customFormat="1">
      <c r="A111" s="5"/>
      <c r="B111" s="3"/>
      <c r="C111" s="7"/>
      <c r="D111" s="7"/>
      <c r="E111" s="3"/>
      <c r="F111" s="3"/>
      <c r="G111" s="15"/>
      <c r="L111" s="3"/>
      <c r="M111" s="3"/>
      <c r="N111" s="3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</row>
    <row r="112" spans="1:119" s="8" customFormat="1">
      <c r="A112" s="5"/>
      <c r="B112" s="3"/>
      <c r="C112" s="7"/>
      <c r="D112" s="7"/>
      <c r="E112" s="3"/>
      <c r="F112" s="3"/>
      <c r="G112" s="15"/>
      <c r="L112" s="3"/>
      <c r="M112" s="3"/>
      <c r="N112" s="3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</row>
    <row r="113" spans="1:119" s="8" customFormat="1">
      <c r="A113" s="5"/>
      <c r="B113" s="3"/>
      <c r="C113" s="7"/>
      <c r="D113" s="7"/>
      <c r="E113" s="3"/>
      <c r="F113" s="3"/>
      <c r="G113" s="15"/>
      <c r="L113" s="3"/>
      <c r="M113" s="3"/>
      <c r="N113" s="3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</row>
    <row r="114" spans="1:119" s="8" customFormat="1">
      <c r="A114" s="5"/>
      <c r="B114" s="3"/>
      <c r="C114" s="7"/>
      <c r="D114" s="7"/>
      <c r="E114" s="3"/>
      <c r="F114" s="3"/>
      <c r="G114" s="15"/>
      <c r="L114" s="3"/>
      <c r="M114" s="3"/>
      <c r="N114" s="3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</row>
    <row r="115" spans="1:119" s="8" customFormat="1">
      <c r="A115" s="5"/>
      <c r="B115" s="3"/>
      <c r="C115" s="7"/>
      <c r="D115" s="7"/>
      <c r="E115" s="3"/>
      <c r="F115" s="3"/>
      <c r="G115" s="15"/>
      <c r="L115" s="3"/>
      <c r="M115" s="3"/>
      <c r="N115" s="3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</row>
    <row r="116" spans="1:119" s="8" customFormat="1">
      <c r="A116" s="5"/>
      <c r="B116" s="3"/>
      <c r="C116" s="7"/>
      <c r="D116" s="7"/>
      <c r="E116" s="3"/>
      <c r="F116" s="3"/>
      <c r="G116" s="15"/>
      <c r="L116" s="3"/>
      <c r="M116" s="3"/>
      <c r="N116" s="3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</row>
    <row r="117" spans="1:119" s="8" customFormat="1">
      <c r="A117" s="5"/>
      <c r="B117" s="3"/>
      <c r="C117" s="7"/>
      <c r="D117" s="7"/>
      <c r="E117" s="3"/>
      <c r="F117" s="3"/>
      <c r="G117" s="15"/>
      <c r="L117" s="3"/>
      <c r="M117" s="3"/>
      <c r="N117" s="3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</row>
    <row r="118" spans="1:119" s="8" customFormat="1">
      <c r="A118" s="5"/>
      <c r="B118" s="3"/>
      <c r="C118" s="7"/>
      <c r="D118" s="7"/>
      <c r="E118" s="3"/>
      <c r="F118" s="3"/>
      <c r="G118" s="15"/>
      <c r="L118" s="3"/>
      <c r="M118" s="3"/>
      <c r="N118" s="3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</row>
    <row r="119" spans="1:119" s="8" customFormat="1">
      <c r="A119" s="5"/>
      <c r="B119" s="3"/>
      <c r="C119" s="7"/>
      <c r="D119" s="7"/>
      <c r="E119" s="3"/>
      <c r="F119" s="3"/>
      <c r="G119" s="15"/>
      <c r="L119" s="3"/>
      <c r="M119" s="3"/>
      <c r="N119" s="3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</row>
    <row r="120" spans="1:119" s="8" customFormat="1">
      <c r="A120" s="5"/>
      <c r="B120" s="3"/>
      <c r="C120" s="7"/>
      <c r="D120" s="7"/>
      <c r="E120" s="3"/>
      <c r="F120" s="3"/>
      <c r="G120" s="15"/>
      <c r="L120" s="3"/>
      <c r="M120" s="3"/>
      <c r="N120" s="3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</row>
    <row r="121" spans="1:119" s="8" customFormat="1">
      <c r="A121" s="5"/>
      <c r="B121" s="3"/>
      <c r="C121" s="7"/>
      <c r="D121" s="7"/>
      <c r="E121" s="3"/>
      <c r="F121" s="3"/>
      <c r="G121" s="15"/>
      <c r="L121" s="3"/>
      <c r="M121" s="3"/>
      <c r="N121" s="3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</row>
    <row r="122" spans="1:119" s="8" customFormat="1">
      <c r="A122" s="5"/>
      <c r="B122" s="3"/>
      <c r="C122" s="7"/>
      <c r="D122" s="7"/>
      <c r="E122" s="3"/>
      <c r="F122" s="3"/>
      <c r="G122" s="15"/>
      <c r="L122" s="3"/>
      <c r="M122" s="3"/>
      <c r="N122" s="3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</row>
    <row r="123" spans="1:119" s="8" customFormat="1">
      <c r="A123" s="5"/>
      <c r="B123" s="3"/>
      <c r="C123" s="7"/>
      <c r="D123" s="7"/>
      <c r="E123" s="3"/>
      <c r="F123" s="3"/>
      <c r="G123" s="15"/>
      <c r="L123" s="3"/>
      <c r="M123" s="3"/>
      <c r="N123" s="3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</row>
    <row r="124" spans="1:119" s="8" customFormat="1">
      <c r="A124" s="5"/>
      <c r="B124" s="3"/>
      <c r="C124" s="7"/>
      <c r="D124" s="7"/>
      <c r="E124" s="3"/>
      <c r="F124" s="3"/>
      <c r="G124" s="15"/>
      <c r="L124" s="3"/>
      <c r="M124" s="3"/>
      <c r="N124" s="3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</row>
    <row r="125" spans="1:119" s="8" customFormat="1">
      <c r="A125" s="5"/>
      <c r="B125" s="3"/>
      <c r="C125" s="7"/>
      <c r="D125" s="7"/>
      <c r="E125" s="3"/>
      <c r="F125" s="3"/>
      <c r="G125" s="15"/>
      <c r="L125" s="3"/>
      <c r="M125" s="3"/>
      <c r="N125" s="3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</row>
    <row r="126" spans="1:119" s="8" customFormat="1">
      <c r="A126" s="5"/>
      <c r="B126" s="3"/>
      <c r="C126" s="7"/>
      <c r="D126" s="7"/>
      <c r="E126" s="3"/>
      <c r="F126" s="3"/>
      <c r="G126" s="15"/>
      <c r="L126" s="3"/>
      <c r="M126" s="3"/>
      <c r="N126" s="3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</row>
    <row r="127" spans="1:119" s="8" customFormat="1">
      <c r="A127" s="5"/>
      <c r="B127" s="3"/>
      <c r="C127" s="7"/>
      <c r="D127" s="7"/>
      <c r="E127" s="3"/>
      <c r="F127" s="3"/>
      <c r="G127" s="15"/>
      <c r="L127" s="3"/>
      <c r="M127" s="3"/>
      <c r="N127" s="3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</row>
    <row r="128" spans="1:119" s="8" customFormat="1">
      <c r="A128" s="5"/>
      <c r="B128" s="3"/>
      <c r="C128" s="7"/>
      <c r="D128" s="7"/>
      <c r="E128" s="3"/>
      <c r="F128" s="3"/>
      <c r="G128" s="15"/>
      <c r="L128" s="3"/>
      <c r="M128" s="3"/>
      <c r="N128" s="3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</row>
    <row r="129" spans="1:119" s="8" customFormat="1">
      <c r="A129" s="5"/>
      <c r="B129" s="3"/>
      <c r="C129" s="7"/>
      <c r="D129" s="7"/>
      <c r="E129" s="3"/>
      <c r="F129" s="3"/>
      <c r="G129" s="15"/>
      <c r="L129" s="3"/>
      <c r="M129" s="3"/>
      <c r="N129" s="3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</row>
    <row r="130" spans="1:119" s="8" customFormat="1">
      <c r="A130" s="5"/>
      <c r="B130" s="3"/>
      <c r="C130" s="7"/>
      <c r="D130" s="7"/>
      <c r="E130" s="3"/>
      <c r="F130" s="3"/>
      <c r="G130" s="15"/>
      <c r="L130" s="3"/>
      <c r="M130" s="3"/>
      <c r="N130" s="3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</row>
    <row r="131" spans="1:119" s="8" customFormat="1">
      <c r="A131" s="5"/>
      <c r="B131" s="3"/>
      <c r="C131" s="7"/>
      <c r="D131" s="7"/>
      <c r="E131" s="3"/>
      <c r="F131" s="3"/>
      <c r="G131" s="15"/>
      <c r="L131" s="3"/>
      <c r="M131" s="3"/>
      <c r="N131" s="3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</row>
    <row r="132" spans="1:119" s="8" customFormat="1">
      <c r="A132" s="5"/>
      <c r="B132" s="3"/>
      <c r="C132" s="7"/>
      <c r="D132" s="7"/>
      <c r="E132" s="3"/>
      <c r="F132" s="3"/>
      <c r="G132" s="15"/>
      <c r="L132" s="3"/>
      <c r="M132" s="3"/>
      <c r="N132" s="3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</row>
    <row r="133" spans="1:119" s="8" customFormat="1">
      <c r="A133" s="5"/>
      <c r="B133" s="3"/>
      <c r="C133" s="7"/>
      <c r="D133" s="7"/>
      <c r="E133" s="3"/>
      <c r="F133" s="3"/>
      <c r="G133" s="15"/>
      <c r="L133" s="3"/>
      <c r="M133" s="3"/>
      <c r="N133" s="3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</row>
    <row r="134" spans="1:119" s="8" customFormat="1">
      <c r="A134" s="5"/>
      <c r="B134" s="3"/>
      <c r="C134" s="7"/>
      <c r="D134" s="7"/>
      <c r="E134" s="3"/>
      <c r="F134" s="3"/>
      <c r="G134" s="15"/>
      <c r="L134" s="3"/>
      <c r="M134" s="3"/>
      <c r="N134" s="3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</row>
    <row r="135" spans="1:119" s="8" customFormat="1">
      <c r="A135" s="5"/>
      <c r="B135" s="3"/>
      <c r="C135" s="7"/>
      <c r="D135" s="7"/>
      <c r="E135" s="3"/>
      <c r="F135" s="3"/>
      <c r="G135" s="15"/>
      <c r="L135" s="3"/>
      <c r="M135" s="3"/>
      <c r="N135" s="3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</row>
    <row r="136" spans="1:119" s="8" customFormat="1">
      <c r="A136" s="5"/>
      <c r="B136" s="3"/>
      <c r="C136" s="7"/>
      <c r="D136" s="7"/>
      <c r="E136" s="3"/>
      <c r="F136" s="3"/>
      <c r="G136" s="15"/>
      <c r="L136" s="3"/>
      <c r="M136" s="3"/>
      <c r="N136" s="3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</row>
    <row r="137" spans="1:119" s="8" customFormat="1">
      <c r="A137" s="5"/>
      <c r="B137" s="3"/>
      <c r="C137" s="7"/>
      <c r="D137" s="7"/>
      <c r="E137" s="3"/>
      <c r="F137" s="3"/>
      <c r="G137" s="15"/>
      <c r="L137" s="3"/>
      <c r="M137" s="3"/>
      <c r="N137" s="3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</row>
    <row r="138" spans="1:119" s="8" customFormat="1">
      <c r="A138" s="5"/>
      <c r="B138" s="3"/>
      <c r="C138" s="7"/>
      <c r="D138" s="7"/>
      <c r="E138" s="3"/>
      <c r="F138" s="3"/>
      <c r="G138" s="15"/>
      <c r="L138" s="3"/>
      <c r="M138" s="3"/>
      <c r="N138" s="3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</row>
    <row r="139" spans="1:119" s="8" customFormat="1">
      <c r="A139" s="5"/>
      <c r="B139" s="3"/>
      <c r="C139" s="7"/>
      <c r="D139" s="7"/>
      <c r="E139" s="3"/>
      <c r="F139" s="3"/>
      <c r="G139" s="15"/>
      <c r="L139" s="3"/>
      <c r="M139" s="3"/>
      <c r="N139" s="3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</row>
    <row r="140" spans="1:119" s="8" customFormat="1">
      <c r="A140" s="5"/>
      <c r="B140" s="3"/>
      <c r="C140" s="7"/>
      <c r="D140" s="7"/>
      <c r="E140" s="3"/>
      <c r="F140" s="3"/>
      <c r="G140" s="15"/>
      <c r="L140" s="3"/>
      <c r="M140" s="3"/>
      <c r="N140" s="3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</row>
    <row r="141" spans="1:119" s="8" customFormat="1">
      <c r="A141" s="5"/>
      <c r="B141" s="3"/>
      <c r="C141" s="7"/>
      <c r="D141" s="7"/>
      <c r="E141" s="3"/>
      <c r="F141" s="3"/>
      <c r="G141" s="15"/>
      <c r="L141" s="3"/>
      <c r="M141" s="3"/>
      <c r="N141" s="3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</row>
    <row r="142" spans="1:119" s="8" customFormat="1">
      <c r="A142" s="5"/>
      <c r="B142" s="3"/>
      <c r="C142" s="7"/>
      <c r="D142" s="7"/>
      <c r="E142" s="3"/>
      <c r="F142" s="3"/>
      <c r="G142" s="15"/>
      <c r="L142" s="3"/>
      <c r="M142" s="3"/>
      <c r="N142" s="3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</row>
    <row r="143" spans="1:119" s="8" customFormat="1">
      <c r="A143" s="5"/>
      <c r="B143" s="3"/>
      <c r="C143" s="7"/>
      <c r="D143" s="7"/>
      <c r="E143" s="3"/>
      <c r="F143" s="3"/>
      <c r="G143" s="15"/>
      <c r="L143" s="3"/>
      <c r="M143" s="3"/>
      <c r="N143" s="3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</row>
    <row r="144" spans="1:119" s="8" customFormat="1">
      <c r="A144" s="5"/>
      <c r="B144" s="3"/>
      <c r="C144" s="7"/>
      <c r="D144" s="7"/>
      <c r="E144" s="3"/>
      <c r="F144" s="3"/>
      <c r="G144" s="15"/>
      <c r="L144" s="3"/>
      <c r="M144" s="3"/>
      <c r="N144" s="3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</row>
    <row r="145" spans="1:119" s="8" customFormat="1">
      <c r="A145" s="5"/>
      <c r="B145" s="3"/>
      <c r="C145" s="7"/>
      <c r="D145" s="7"/>
      <c r="E145" s="3"/>
      <c r="F145" s="3"/>
      <c r="G145" s="15"/>
      <c r="L145" s="3"/>
      <c r="M145" s="3"/>
      <c r="N145" s="3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</row>
    <row r="146" spans="1:119" s="8" customFormat="1">
      <c r="A146" s="5"/>
      <c r="B146" s="3"/>
      <c r="C146" s="7"/>
      <c r="D146" s="7"/>
      <c r="E146" s="3"/>
      <c r="F146" s="3"/>
      <c r="G146" s="15"/>
      <c r="L146" s="3"/>
      <c r="M146" s="3"/>
      <c r="N146" s="3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</row>
    <row r="147" spans="1:119" s="8" customFormat="1">
      <c r="A147" s="5"/>
      <c r="B147" s="3"/>
      <c r="C147" s="7"/>
      <c r="D147" s="7"/>
      <c r="E147" s="3"/>
      <c r="F147" s="3"/>
      <c r="G147" s="15"/>
      <c r="L147" s="3"/>
      <c r="M147" s="3"/>
      <c r="N147" s="3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</row>
    <row r="148" spans="1:119" s="8" customFormat="1">
      <c r="A148" s="5"/>
      <c r="B148" s="3"/>
      <c r="C148" s="7"/>
      <c r="D148" s="7"/>
      <c r="E148" s="3"/>
      <c r="F148" s="3"/>
      <c r="G148" s="15"/>
      <c r="L148" s="3"/>
      <c r="M148" s="3"/>
      <c r="N148" s="3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</row>
    <row r="149" spans="1:119" s="8" customFormat="1">
      <c r="A149" s="5"/>
      <c r="B149" s="3"/>
      <c r="C149" s="7"/>
      <c r="D149" s="7"/>
      <c r="E149" s="3"/>
      <c r="F149" s="3"/>
      <c r="G149" s="15"/>
      <c r="L149" s="3"/>
      <c r="M149" s="3"/>
      <c r="N149" s="3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</row>
    <row r="150" spans="1:119" s="8" customFormat="1">
      <c r="A150" s="5"/>
      <c r="B150" s="3"/>
      <c r="C150" s="7"/>
      <c r="D150" s="7"/>
      <c r="E150" s="3"/>
      <c r="F150" s="3"/>
      <c r="G150" s="15"/>
      <c r="L150" s="3"/>
      <c r="M150" s="3"/>
      <c r="N150" s="3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</row>
    <row r="151" spans="1:119" s="8" customFormat="1">
      <c r="A151" s="5"/>
      <c r="B151" s="3"/>
      <c r="C151" s="7"/>
      <c r="D151" s="7"/>
      <c r="E151" s="3"/>
      <c r="F151" s="3"/>
      <c r="G151" s="15"/>
      <c r="L151" s="3"/>
      <c r="M151" s="3"/>
      <c r="N151" s="3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</row>
    <row r="152" spans="1:119" s="8" customFormat="1">
      <c r="A152" s="5"/>
      <c r="B152" s="3"/>
      <c r="C152" s="7"/>
      <c r="D152" s="7"/>
      <c r="E152" s="3"/>
      <c r="F152" s="3"/>
      <c r="G152" s="15"/>
      <c r="L152" s="3"/>
      <c r="M152" s="3"/>
      <c r="N152" s="3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</row>
    <row r="153" spans="1:119" s="8" customFormat="1">
      <c r="A153" s="5"/>
      <c r="B153" s="3"/>
      <c r="C153" s="7"/>
      <c r="D153" s="7"/>
      <c r="E153" s="3"/>
      <c r="F153" s="3"/>
      <c r="G153" s="15"/>
      <c r="L153" s="3"/>
      <c r="M153" s="3"/>
      <c r="N153" s="3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</row>
    <row r="154" spans="1:119" s="8" customFormat="1">
      <c r="A154" s="5"/>
      <c r="B154" s="3"/>
      <c r="C154" s="7"/>
      <c r="D154" s="7"/>
      <c r="E154" s="3"/>
      <c r="F154" s="3"/>
      <c r="G154" s="15"/>
      <c r="L154" s="3"/>
      <c r="M154" s="3"/>
      <c r="N154" s="3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</row>
    <row r="155" spans="1:119" s="8" customFormat="1">
      <c r="A155" s="5"/>
      <c r="B155" s="3"/>
      <c r="C155" s="7"/>
      <c r="D155" s="7"/>
      <c r="E155" s="3"/>
      <c r="F155" s="3"/>
      <c r="G155" s="15"/>
      <c r="L155" s="3"/>
      <c r="M155" s="3"/>
      <c r="N155" s="3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</row>
    <row r="156" spans="1:119" s="8" customFormat="1">
      <c r="A156" s="5"/>
      <c r="B156" s="3"/>
      <c r="C156" s="7"/>
      <c r="D156" s="7"/>
      <c r="E156" s="3"/>
      <c r="F156" s="3"/>
      <c r="G156" s="15"/>
      <c r="L156" s="3"/>
      <c r="M156" s="3"/>
      <c r="N156" s="3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</row>
    <row r="157" spans="1:119" s="8" customFormat="1">
      <c r="A157" s="5"/>
      <c r="B157" s="3"/>
      <c r="C157" s="7"/>
      <c r="D157" s="7"/>
      <c r="E157" s="3"/>
      <c r="F157" s="3"/>
      <c r="G157" s="15"/>
      <c r="L157" s="3"/>
      <c r="M157" s="3"/>
      <c r="N157" s="3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</row>
    <row r="158" spans="1:119" s="8" customFormat="1">
      <c r="A158" s="5"/>
      <c r="B158" s="3"/>
      <c r="C158" s="7"/>
      <c r="D158" s="7"/>
      <c r="E158" s="3"/>
      <c r="F158" s="3"/>
      <c r="G158" s="15"/>
      <c r="L158" s="3"/>
      <c r="M158" s="3"/>
      <c r="N158" s="3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</row>
    <row r="159" spans="1:119" s="8" customFormat="1">
      <c r="A159" s="5"/>
      <c r="B159" s="3"/>
      <c r="C159" s="7"/>
      <c r="D159" s="7"/>
      <c r="E159" s="3"/>
      <c r="F159" s="3"/>
      <c r="G159" s="15"/>
      <c r="L159" s="3"/>
      <c r="M159" s="3"/>
      <c r="N159" s="3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</row>
    <row r="160" spans="1:119" s="8" customFormat="1">
      <c r="A160" s="5"/>
      <c r="B160" s="3"/>
      <c r="C160" s="7"/>
      <c r="D160" s="7"/>
      <c r="E160" s="3"/>
      <c r="F160" s="3"/>
      <c r="G160" s="15"/>
      <c r="L160" s="3"/>
      <c r="M160" s="3"/>
      <c r="N160" s="3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</row>
    <row r="161" spans="1:119" s="8" customFormat="1">
      <c r="A161" s="5"/>
      <c r="B161" s="3"/>
      <c r="C161" s="7"/>
      <c r="D161" s="7"/>
      <c r="E161" s="3"/>
      <c r="F161" s="3"/>
      <c r="G161" s="15"/>
      <c r="L161" s="3"/>
      <c r="M161" s="3"/>
      <c r="N161" s="3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</row>
    <row r="162" spans="1:119" s="8" customFormat="1">
      <c r="A162" s="5"/>
      <c r="B162" s="3"/>
      <c r="C162" s="7"/>
      <c r="D162" s="7"/>
      <c r="E162" s="3"/>
      <c r="F162" s="3"/>
      <c r="G162" s="15"/>
      <c r="L162" s="3"/>
      <c r="M162" s="3"/>
      <c r="N162" s="3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</row>
    <row r="163" spans="1:119" s="8" customFormat="1">
      <c r="A163" s="5"/>
      <c r="B163" s="3"/>
      <c r="C163" s="7"/>
      <c r="D163" s="7"/>
      <c r="E163" s="3"/>
      <c r="F163" s="3"/>
      <c r="G163" s="15"/>
      <c r="L163" s="3"/>
      <c r="M163" s="3"/>
      <c r="N163" s="3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</row>
    <row r="164" spans="1:119" s="8" customFormat="1">
      <c r="A164" s="5"/>
      <c r="B164" s="3"/>
      <c r="C164" s="7"/>
      <c r="D164" s="7"/>
      <c r="E164" s="3"/>
      <c r="F164" s="3"/>
      <c r="G164" s="15"/>
      <c r="L164" s="3"/>
      <c r="M164" s="3"/>
      <c r="N164" s="3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</row>
    <row r="165" spans="1:119" s="8" customFormat="1">
      <c r="A165" s="5"/>
      <c r="B165" s="3"/>
      <c r="C165" s="7"/>
      <c r="D165" s="7"/>
      <c r="E165" s="3"/>
      <c r="F165" s="3"/>
      <c r="G165" s="15"/>
      <c r="L165" s="3"/>
      <c r="M165" s="3"/>
      <c r="N165" s="3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</row>
    <row r="166" spans="1:119" s="8" customFormat="1">
      <c r="A166" s="5"/>
      <c r="B166" s="3"/>
      <c r="C166" s="7"/>
      <c r="D166" s="7"/>
      <c r="E166" s="3"/>
      <c r="F166" s="3"/>
      <c r="G166" s="15"/>
      <c r="L166" s="3"/>
      <c r="M166" s="3"/>
      <c r="N166" s="3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</row>
    <row r="167" spans="1:119" s="8" customFormat="1">
      <c r="A167" s="5"/>
      <c r="B167" s="3"/>
      <c r="C167" s="7"/>
      <c r="D167" s="7"/>
      <c r="E167" s="3"/>
      <c r="F167" s="3"/>
      <c r="G167" s="15"/>
      <c r="L167" s="3"/>
      <c r="M167" s="3"/>
      <c r="N167" s="3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</row>
    <row r="168" spans="1:119" s="8" customFormat="1">
      <c r="A168" s="5"/>
      <c r="B168" s="3"/>
      <c r="C168" s="7"/>
      <c r="D168" s="7"/>
      <c r="E168" s="3"/>
      <c r="F168" s="3"/>
      <c r="G168" s="15"/>
      <c r="L168" s="3"/>
      <c r="M168" s="3"/>
      <c r="N168" s="3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</row>
    <row r="169" spans="1:119" s="8" customFormat="1">
      <c r="A169" s="5"/>
      <c r="B169" s="3"/>
      <c r="C169" s="7"/>
      <c r="D169" s="7"/>
      <c r="E169" s="3"/>
      <c r="F169" s="3"/>
      <c r="G169" s="15"/>
      <c r="L169" s="3"/>
      <c r="M169" s="3"/>
      <c r="N169" s="3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</row>
    <row r="170" spans="1:119" s="8" customFormat="1">
      <c r="A170" s="5"/>
      <c r="B170" s="3"/>
      <c r="C170" s="7"/>
      <c r="D170" s="7"/>
      <c r="E170" s="3"/>
      <c r="F170" s="3"/>
      <c r="G170" s="15"/>
      <c r="L170" s="3"/>
      <c r="M170" s="3"/>
      <c r="N170" s="3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</row>
    <row r="171" spans="1:119" s="8" customFormat="1">
      <c r="A171" s="5"/>
      <c r="B171" s="3"/>
      <c r="C171" s="7"/>
      <c r="D171" s="7"/>
      <c r="E171" s="3"/>
      <c r="F171" s="3"/>
      <c r="G171" s="15"/>
      <c r="L171" s="3"/>
      <c r="M171" s="3"/>
      <c r="N171" s="3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</row>
    <row r="172" spans="1:119" s="8" customFormat="1">
      <c r="A172" s="5"/>
      <c r="B172" s="3"/>
      <c r="C172" s="7"/>
      <c r="D172" s="7"/>
      <c r="E172" s="3"/>
      <c r="F172" s="3"/>
      <c r="G172" s="15"/>
      <c r="L172" s="3"/>
      <c r="M172" s="3"/>
      <c r="N172" s="3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</row>
    <row r="173" spans="1:119" s="8" customFormat="1">
      <c r="A173" s="5"/>
      <c r="B173" s="3"/>
      <c r="C173" s="7"/>
      <c r="D173" s="7"/>
      <c r="E173" s="3"/>
      <c r="F173" s="3"/>
      <c r="G173" s="15"/>
      <c r="L173" s="3"/>
      <c r="M173" s="3"/>
      <c r="N173" s="3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</row>
    <row r="174" spans="1:119" s="8" customFormat="1">
      <c r="A174" s="5"/>
      <c r="B174" s="3"/>
      <c r="C174" s="7"/>
      <c r="D174" s="7"/>
      <c r="E174" s="3"/>
      <c r="F174" s="3"/>
      <c r="G174" s="15"/>
      <c r="L174" s="3"/>
      <c r="M174" s="3"/>
      <c r="N174" s="3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</row>
    <row r="175" spans="1:119" s="8" customFormat="1">
      <c r="A175" s="5"/>
      <c r="B175" s="3"/>
      <c r="C175" s="7"/>
      <c r="D175" s="7"/>
      <c r="E175" s="3"/>
      <c r="F175" s="3"/>
      <c r="G175" s="15"/>
      <c r="L175" s="3"/>
      <c r="M175" s="3"/>
      <c r="N175" s="3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</row>
    <row r="176" spans="1:119" s="8" customFormat="1">
      <c r="A176" s="5"/>
      <c r="B176" s="3"/>
      <c r="C176" s="7"/>
      <c r="D176" s="7"/>
      <c r="E176" s="3"/>
      <c r="F176" s="3"/>
      <c r="G176" s="15"/>
      <c r="L176" s="3"/>
      <c r="M176" s="3"/>
      <c r="N176" s="3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</row>
    <row r="177" spans="1:119" s="8" customFormat="1">
      <c r="A177" s="5"/>
      <c r="B177" s="3"/>
      <c r="C177" s="7"/>
      <c r="D177" s="7"/>
      <c r="E177" s="3"/>
      <c r="F177" s="3"/>
      <c r="G177" s="15"/>
      <c r="L177" s="3"/>
      <c r="M177" s="3"/>
      <c r="N177" s="3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</row>
    <row r="178" spans="1:119" s="8" customFormat="1">
      <c r="A178" s="5"/>
      <c r="B178" s="3"/>
      <c r="C178" s="7"/>
      <c r="D178" s="7"/>
      <c r="E178" s="3"/>
      <c r="F178" s="3"/>
      <c r="G178" s="15"/>
      <c r="L178" s="3"/>
      <c r="M178" s="3"/>
      <c r="N178" s="3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</row>
    <row r="179" spans="1:119" s="8" customFormat="1">
      <c r="A179" s="5"/>
      <c r="B179" s="3"/>
      <c r="C179" s="7"/>
      <c r="D179" s="7"/>
      <c r="E179" s="3"/>
      <c r="F179" s="3"/>
      <c r="G179" s="15"/>
      <c r="L179" s="3"/>
      <c r="M179" s="3"/>
      <c r="N179" s="3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</row>
    <row r="180" spans="1:119" s="8" customFormat="1">
      <c r="A180" s="5"/>
      <c r="B180" s="3"/>
      <c r="C180" s="7"/>
      <c r="D180" s="7"/>
      <c r="E180" s="3"/>
      <c r="F180" s="3"/>
      <c r="G180" s="15"/>
      <c r="L180" s="3"/>
      <c r="M180" s="3"/>
      <c r="N180" s="3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</row>
    <row r="181" spans="1:119" s="8" customFormat="1">
      <c r="A181" s="5"/>
      <c r="B181" s="3"/>
      <c r="C181" s="7"/>
      <c r="D181" s="7"/>
      <c r="E181" s="3"/>
      <c r="F181" s="3"/>
      <c r="G181" s="15"/>
      <c r="L181" s="3"/>
      <c r="M181" s="3"/>
      <c r="N181" s="3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</row>
    <row r="182" spans="1:119" s="8" customFormat="1">
      <c r="A182" s="5"/>
      <c r="B182" s="3"/>
      <c r="C182" s="7"/>
      <c r="D182" s="7"/>
      <c r="E182" s="3"/>
      <c r="F182" s="3"/>
      <c r="G182" s="15"/>
      <c r="L182" s="3"/>
      <c r="M182" s="3"/>
      <c r="N182" s="3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</row>
    <row r="183" spans="1:119" s="8" customFormat="1">
      <c r="A183" s="5"/>
      <c r="B183" s="3"/>
      <c r="C183" s="7"/>
      <c r="D183" s="7"/>
      <c r="E183" s="3"/>
      <c r="F183" s="3"/>
      <c r="G183" s="15"/>
      <c r="L183" s="3"/>
      <c r="M183" s="3"/>
      <c r="N183" s="3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</row>
    <row r="184" spans="1:119" s="8" customFormat="1">
      <c r="A184" s="5"/>
      <c r="B184" s="3"/>
      <c r="C184" s="7"/>
      <c r="D184" s="7"/>
      <c r="E184" s="3"/>
      <c r="F184" s="3"/>
      <c r="G184" s="15"/>
      <c r="L184" s="3"/>
      <c r="M184" s="3"/>
      <c r="N184" s="3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</row>
    <row r="185" spans="1:119" s="8" customFormat="1">
      <c r="A185" s="5"/>
      <c r="B185" s="3"/>
      <c r="C185" s="7"/>
      <c r="D185" s="7"/>
      <c r="E185" s="3"/>
      <c r="F185" s="3"/>
      <c r="G185" s="15"/>
      <c r="L185" s="3"/>
      <c r="M185" s="3"/>
      <c r="N185" s="3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</row>
    <row r="186" spans="1:119" s="8" customFormat="1">
      <c r="A186" s="5"/>
      <c r="B186" s="3"/>
      <c r="C186" s="7"/>
      <c r="D186" s="7"/>
      <c r="E186" s="3"/>
      <c r="F186" s="3"/>
      <c r="G186" s="15"/>
      <c r="L186" s="3"/>
      <c r="M186" s="3"/>
      <c r="N186" s="3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</row>
    <row r="187" spans="1:119" s="8" customFormat="1">
      <c r="A187" s="5"/>
      <c r="B187" s="3"/>
      <c r="C187" s="7"/>
      <c r="D187" s="7"/>
      <c r="E187" s="3"/>
      <c r="F187" s="3"/>
      <c r="G187" s="15"/>
      <c r="L187" s="3"/>
      <c r="M187" s="3"/>
      <c r="N187" s="3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</row>
    <row r="188" spans="1:119" s="8" customFormat="1">
      <c r="A188" s="5"/>
      <c r="B188" s="3"/>
      <c r="C188" s="7"/>
      <c r="D188" s="7"/>
      <c r="E188" s="3"/>
      <c r="F188" s="3"/>
      <c r="G188" s="15"/>
      <c r="L188" s="3"/>
      <c r="M188" s="3"/>
      <c r="N188" s="3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</row>
    <row r="189" spans="1:119" s="8" customFormat="1">
      <c r="A189" s="5"/>
      <c r="B189" s="3"/>
      <c r="C189" s="7"/>
      <c r="D189" s="7"/>
      <c r="E189" s="3"/>
      <c r="F189" s="3"/>
      <c r="G189" s="15"/>
      <c r="L189" s="3"/>
      <c r="M189" s="3"/>
      <c r="N189" s="3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</row>
    <row r="190" spans="1:119" s="8" customFormat="1">
      <c r="A190" s="5"/>
      <c r="B190" s="3"/>
      <c r="C190" s="7"/>
      <c r="D190" s="7"/>
      <c r="E190" s="3"/>
      <c r="F190" s="3"/>
      <c r="G190" s="15"/>
      <c r="L190" s="3"/>
      <c r="M190" s="3"/>
      <c r="N190" s="3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</row>
    <row r="191" spans="1:119" s="8" customFormat="1">
      <c r="A191" s="5"/>
      <c r="B191" s="3"/>
      <c r="C191" s="7"/>
      <c r="D191" s="7"/>
      <c r="E191" s="3"/>
      <c r="F191" s="3"/>
      <c r="G191" s="15"/>
      <c r="L191" s="3"/>
      <c r="M191" s="3"/>
      <c r="N191" s="3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</row>
    <row r="192" spans="1:119" s="8" customFormat="1">
      <c r="A192" s="5"/>
      <c r="B192" s="3"/>
      <c r="C192" s="7"/>
      <c r="D192" s="7"/>
      <c r="E192" s="3"/>
      <c r="F192" s="3"/>
      <c r="G192" s="15"/>
      <c r="L192" s="3"/>
      <c r="M192" s="3"/>
      <c r="N192" s="3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</row>
    <row r="193" spans="1:119" s="8" customFormat="1">
      <c r="A193" s="5"/>
      <c r="B193" s="3"/>
      <c r="C193" s="7"/>
      <c r="D193" s="7"/>
      <c r="E193" s="3"/>
      <c r="F193" s="3"/>
      <c r="G193" s="15"/>
      <c r="L193" s="3"/>
      <c r="M193" s="3"/>
      <c r="N193" s="3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</row>
    <row r="194" spans="1:119" s="8" customFormat="1">
      <c r="A194" s="5"/>
      <c r="B194" s="3"/>
      <c r="C194" s="7"/>
      <c r="D194" s="7"/>
      <c r="E194" s="3"/>
      <c r="F194" s="3"/>
      <c r="G194" s="15"/>
      <c r="L194" s="3"/>
      <c r="M194" s="3"/>
      <c r="N194" s="3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</row>
    <row r="195" spans="1:119" s="8" customFormat="1">
      <c r="A195" s="5"/>
      <c r="B195" s="3"/>
      <c r="C195" s="7"/>
      <c r="D195" s="7"/>
      <c r="E195" s="3"/>
      <c r="F195" s="3"/>
      <c r="G195" s="15"/>
      <c r="L195" s="3"/>
      <c r="M195" s="3"/>
      <c r="N195" s="3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</row>
    <row r="196" spans="1:119" s="8" customFormat="1">
      <c r="A196" s="5"/>
      <c r="B196" s="3"/>
      <c r="C196" s="7"/>
      <c r="D196" s="7"/>
      <c r="E196" s="3"/>
      <c r="F196" s="3"/>
      <c r="G196" s="15"/>
      <c r="L196" s="3"/>
      <c r="M196" s="3"/>
      <c r="N196" s="3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</row>
    <row r="197" spans="1:119" s="8" customFormat="1">
      <c r="A197" s="5"/>
      <c r="B197" s="3"/>
      <c r="C197" s="7"/>
      <c r="D197" s="7"/>
      <c r="E197" s="3"/>
      <c r="F197" s="3"/>
      <c r="G197" s="15"/>
      <c r="L197" s="3"/>
      <c r="M197" s="3"/>
      <c r="N197" s="3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</row>
    <row r="198" spans="1:119" s="8" customFormat="1">
      <c r="A198" s="5"/>
      <c r="B198" s="3"/>
      <c r="C198" s="7"/>
      <c r="D198" s="7"/>
      <c r="E198" s="3"/>
      <c r="F198" s="3"/>
      <c r="G198" s="15"/>
      <c r="L198" s="3"/>
      <c r="M198" s="3"/>
      <c r="N198" s="3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</row>
    <row r="199" spans="1:119" s="8" customFormat="1">
      <c r="A199" s="5"/>
      <c r="B199" s="3"/>
      <c r="C199" s="7"/>
      <c r="D199" s="7"/>
      <c r="E199" s="3"/>
      <c r="F199" s="3"/>
      <c r="G199" s="15"/>
      <c r="L199" s="3"/>
      <c r="M199" s="3"/>
      <c r="N199" s="3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</row>
    <row r="200" spans="1:119" s="8" customFormat="1">
      <c r="A200" s="5"/>
      <c r="B200" s="3"/>
      <c r="C200" s="7"/>
      <c r="D200" s="7"/>
      <c r="E200" s="3"/>
      <c r="F200" s="3"/>
      <c r="G200" s="15"/>
      <c r="L200" s="3"/>
      <c r="M200" s="3"/>
      <c r="N200" s="3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</row>
    <row r="201" spans="1:119" s="8" customFormat="1">
      <c r="A201" s="5"/>
      <c r="B201" s="3"/>
      <c r="C201" s="7"/>
      <c r="D201" s="7"/>
      <c r="E201" s="3"/>
      <c r="F201" s="3"/>
      <c r="G201" s="15"/>
      <c r="L201" s="3"/>
      <c r="M201" s="3"/>
      <c r="N201" s="3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</row>
    <row r="202" spans="1:119" s="8" customFormat="1">
      <c r="A202" s="5"/>
      <c r="B202" s="3"/>
      <c r="C202" s="7"/>
      <c r="D202" s="7"/>
      <c r="E202" s="3"/>
      <c r="F202" s="3"/>
      <c r="G202" s="15"/>
      <c r="L202" s="3"/>
      <c r="M202" s="3"/>
      <c r="N202" s="3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</row>
    <row r="203" spans="1:119" s="8" customFormat="1">
      <c r="A203" s="5"/>
      <c r="B203" s="3"/>
      <c r="C203" s="7"/>
      <c r="D203" s="7"/>
      <c r="E203" s="3"/>
      <c r="F203" s="3"/>
      <c r="G203" s="15"/>
      <c r="L203" s="3"/>
      <c r="M203" s="3"/>
      <c r="N203" s="3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</row>
    <row r="204" spans="1:119" s="8" customFormat="1">
      <c r="A204" s="5"/>
      <c r="B204" s="3"/>
      <c r="C204" s="7"/>
      <c r="D204" s="7"/>
      <c r="E204" s="3"/>
      <c r="F204" s="3"/>
      <c r="G204" s="15"/>
      <c r="L204" s="3"/>
      <c r="M204" s="3"/>
      <c r="N204" s="3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</row>
    <row r="205" spans="1:119" s="8" customFormat="1">
      <c r="A205" s="5"/>
      <c r="B205" s="3"/>
      <c r="C205" s="7"/>
      <c r="D205" s="7"/>
      <c r="E205" s="3"/>
      <c r="F205" s="3"/>
      <c r="G205" s="15"/>
      <c r="L205" s="3"/>
      <c r="M205" s="3"/>
      <c r="N205" s="3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</row>
    <row r="206" spans="1:119" s="8" customFormat="1">
      <c r="A206" s="5"/>
      <c r="B206" s="3"/>
      <c r="C206" s="7"/>
      <c r="D206" s="7"/>
      <c r="E206" s="3"/>
      <c r="F206" s="3"/>
      <c r="G206" s="15"/>
      <c r="L206" s="3"/>
      <c r="M206" s="3"/>
      <c r="N206" s="3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</row>
    <row r="207" spans="1:119" s="8" customFormat="1">
      <c r="A207" s="5"/>
      <c r="B207" s="3"/>
      <c r="C207" s="7"/>
      <c r="D207" s="7"/>
      <c r="E207" s="3"/>
      <c r="F207" s="3"/>
      <c r="G207" s="15"/>
      <c r="L207" s="3"/>
      <c r="M207" s="3"/>
      <c r="N207" s="3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</row>
    <row r="208" spans="1:119" s="8" customFormat="1">
      <c r="A208" s="5"/>
      <c r="B208" s="3"/>
      <c r="C208" s="7"/>
      <c r="D208" s="7"/>
      <c r="E208" s="3"/>
      <c r="F208" s="3"/>
      <c r="G208" s="15"/>
      <c r="L208" s="3"/>
      <c r="M208" s="3"/>
      <c r="N208" s="3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</row>
    <row r="209" spans="1:119" s="8" customFormat="1">
      <c r="A209" s="5"/>
      <c r="B209" s="3"/>
      <c r="C209" s="7"/>
      <c r="D209" s="7"/>
      <c r="E209" s="3"/>
      <c r="F209" s="3"/>
      <c r="G209" s="15"/>
      <c r="L209" s="3"/>
      <c r="M209" s="3"/>
      <c r="N209" s="3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</row>
    <row r="210" spans="1:119" s="8" customFormat="1">
      <c r="A210" s="5"/>
      <c r="B210" s="3"/>
      <c r="C210" s="7"/>
      <c r="D210" s="7"/>
      <c r="E210" s="3"/>
      <c r="F210" s="3"/>
      <c r="G210" s="15"/>
      <c r="L210" s="3"/>
      <c r="M210" s="3"/>
      <c r="N210" s="3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</row>
    <row r="211" spans="1:119" s="8" customFormat="1">
      <c r="A211" s="5"/>
      <c r="B211" s="3"/>
      <c r="C211" s="7"/>
      <c r="D211" s="7"/>
      <c r="E211" s="3"/>
      <c r="F211" s="3"/>
      <c r="G211" s="15"/>
      <c r="L211" s="3"/>
      <c r="M211" s="3"/>
      <c r="N211" s="3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</row>
    <row r="212" spans="1:119" s="8" customFormat="1">
      <c r="A212" s="5"/>
      <c r="B212" s="3"/>
      <c r="C212" s="7"/>
      <c r="D212" s="7"/>
      <c r="E212" s="3"/>
      <c r="F212" s="3"/>
      <c r="G212" s="15"/>
      <c r="L212" s="3"/>
      <c r="M212" s="3"/>
      <c r="N212" s="3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</row>
    <row r="213" spans="1:119" s="8" customFormat="1">
      <c r="A213" s="5"/>
      <c r="B213" s="3"/>
      <c r="C213" s="7"/>
      <c r="D213" s="7"/>
      <c r="E213" s="3"/>
      <c r="F213" s="3"/>
      <c r="G213" s="15"/>
      <c r="L213" s="3"/>
      <c r="M213" s="3"/>
      <c r="N213" s="3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</row>
    <row r="214" spans="1:119" s="8" customFormat="1">
      <c r="A214" s="5"/>
      <c r="B214" s="3"/>
      <c r="C214" s="7"/>
      <c r="D214" s="7"/>
      <c r="E214" s="3"/>
      <c r="F214" s="3"/>
      <c r="G214" s="15"/>
      <c r="L214" s="3"/>
      <c r="M214" s="3"/>
      <c r="N214" s="3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</row>
    <row r="215" spans="1:119" s="8" customFormat="1">
      <c r="A215" s="5"/>
      <c r="B215" s="3"/>
      <c r="C215" s="7"/>
      <c r="D215" s="7"/>
      <c r="E215" s="3"/>
      <c r="F215" s="3"/>
      <c r="G215" s="15"/>
      <c r="L215" s="3"/>
      <c r="M215" s="3"/>
      <c r="N215" s="3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</row>
    <row r="216" spans="1:119" s="8" customFormat="1">
      <c r="A216" s="5"/>
      <c r="B216" s="3"/>
      <c r="C216" s="7"/>
      <c r="D216" s="7"/>
      <c r="E216" s="3"/>
      <c r="F216" s="3"/>
      <c r="G216" s="15"/>
      <c r="L216" s="3"/>
      <c r="M216" s="3"/>
      <c r="N216" s="3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</row>
    <row r="217" spans="1:119" s="8" customFormat="1">
      <c r="A217" s="5"/>
      <c r="B217" s="3"/>
      <c r="C217" s="7"/>
      <c r="D217" s="7"/>
      <c r="E217" s="3"/>
      <c r="F217" s="3"/>
      <c r="G217" s="15"/>
      <c r="L217" s="3"/>
      <c r="M217" s="3"/>
      <c r="N217" s="3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</row>
    <row r="218" spans="1:119" s="8" customFormat="1">
      <c r="A218" s="5"/>
      <c r="B218" s="3"/>
      <c r="C218" s="7"/>
      <c r="D218" s="7"/>
      <c r="E218" s="3"/>
      <c r="F218" s="3"/>
      <c r="G218" s="15"/>
      <c r="L218" s="3"/>
      <c r="M218" s="3"/>
      <c r="N218" s="3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</row>
    <row r="219" spans="1:119" s="8" customFormat="1">
      <c r="A219" s="5"/>
      <c r="B219" s="3"/>
      <c r="C219" s="7"/>
      <c r="D219" s="7"/>
      <c r="E219" s="3"/>
      <c r="F219" s="3"/>
      <c r="G219" s="15"/>
      <c r="L219" s="3"/>
      <c r="M219" s="3"/>
      <c r="N219" s="3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</row>
    <row r="220" spans="1:119" s="8" customFormat="1">
      <c r="A220" s="5"/>
      <c r="B220" s="3"/>
      <c r="C220" s="7"/>
      <c r="D220" s="7"/>
      <c r="E220" s="3"/>
      <c r="F220" s="3"/>
      <c r="G220" s="15"/>
      <c r="L220" s="3"/>
      <c r="M220" s="3"/>
      <c r="N220" s="3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</row>
    <row r="221" spans="1:119" s="8" customFormat="1">
      <c r="A221" s="5"/>
      <c r="B221" s="3"/>
      <c r="C221" s="7"/>
      <c r="D221" s="7"/>
      <c r="E221" s="3"/>
      <c r="F221" s="3"/>
      <c r="G221" s="15"/>
      <c r="L221" s="3"/>
      <c r="M221" s="3"/>
      <c r="N221" s="3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</row>
    <row r="222" spans="1:119" s="8" customFormat="1">
      <c r="A222" s="5"/>
      <c r="B222" s="3"/>
      <c r="C222" s="7"/>
      <c r="D222" s="7"/>
      <c r="E222" s="3"/>
      <c r="F222" s="3"/>
      <c r="G222" s="15"/>
      <c r="L222" s="3"/>
      <c r="M222" s="3"/>
      <c r="N222" s="3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</row>
    <row r="223" spans="1:119" s="8" customFormat="1">
      <c r="A223" s="5"/>
      <c r="B223" s="3"/>
      <c r="C223" s="7"/>
      <c r="D223" s="7"/>
      <c r="E223" s="3"/>
      <c r="F223" s="3"/>
      <c r="G223" s="15"/>
      <c r="L223" s="3"/>
      <c r="M223" s="3"/>
      <c r="N223" s="3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</row>
    <row r="224" spans="1:119" s="8" customFormat="1">
      <c r="A224" s="5"/>
      <c r="B224" s="3"/>
      <c r="C224" s="7"/>
      <c r="D224" s="7"/>
      <c r="E224" s="3"/>
      <c r="F224" s="3"/>
      <c r="G224" s="15"/>
      <c r="L224" s="3"/>
      <c r="M224" s="3"/>
      <c r="N224" s="3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</row>
    <row r="225" spans="1:119" s="8" customFormat="1">
      <c r="A225" s="5"/>
      <c r="B225" s="3"/>
      <c r="C225" s="7"/>
      <c r="D225" s="7"/>
      <c r="E225" s="3"/>
      <c r="F225" s="3"/>
      <c r="G225" s="15"/>
      <c r="L225" s="3"/>
      <c r="M225" s="3"/>
      <c r="N225" s="3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</row>
    <row r="226" spans="1:119" s="8" customFormat="1">
      <c r="A226" s="5"/>
      <c r="B226" s="3"/>
      <c r="C226" s="7"/>
      <c r="D226" s="7"/>
      <c r="E226" s="3"/>
      <c r="F226" s="3"/>
      <c r="G226" s="15"/>
      <c r="L226" s="3"/>
      <c r="M226" s="3"/>
      <c r="N226" s="3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</row>
    <row r="227" spans="1:119" s="8" customFormat="1">
      <c r="A227" s="5"/>
      <c r="B227" s="3"/>
      <c r="C227" s="7"/>
      <c r="D227" s="7"/>
      <c r="E227" s="3"/>
      <c r="F227" s="3"/>
      <c r="G227" s="15"/>
      <c r="L227" s="3"/>
      <c r="M227" s="3"/>
      <c r="N227" s="3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</row>
    <row r="228" spans="1:119" s="8" customFormat="1">
      <c r="A228" s="5"/>
      <c r="B228" s="3"/>
      <c r="C228" s="7"/>
      <c r="D228" s="7"/>
      <c r="E228" s="3"/>
      <c r="F228" s="3"/>
      <c r="G228" s="15"/>
      <c r="L228" s="3"/>
      <c r="M228" s="3"/>
      <c r="N228" s="3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</row>
    <row r="229" spans="1:119" s="8" customFormat="1">
      <c r="A229" s="5"/>
      <c r="B229" s="3"/>
      <c r="C229" s="7"/>
      <c r="D229" s="7"/>
      <c r="E229" s="3"/>
      <c r="F229" s="3"/>
      <c r="G229" s="15"/>
      <c r="L229" s="3"/>
      <c r="M229" s="3"/>
      <c r="N229" s="3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</row>
    <row r="230" spans="1:119" s="8" customFormat="1">
      <c r="A230" s="5"/>
      <c r="B230" s="3"/>
      <c r="C230" s="7"/>
      <c r="D230" s="7"/>
      <c r="E230" s="3"/>
      <c r="F230" s="3"/>
      <c r="G230" s="15"/>
      <c r="L230" s="3"/>
      <c r="M230" s="3"/>
      <c r="N230" s="3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</row>
    <row r="231" spans="1:119" s="8" customFormat="1">
      <c r="A231" s="5"/>
      <c r="B231" s="3"/>
      <c r="C231" s="7"/>
      <c r="D231" s="7"/>
      <c r="E231" s="3"/>
      <c r="F231" s="3"/>
      <c r="G231" s="15"/>
      <c r="L231" s="3"/>
      <c r="M231" s="3"/>
      <c r="N231" s="3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</row>
    <row r="232" spans="1:119" s="8" customFormat="1">
      <c r="A232" s="5"/>
      <c r="B232" s="3"/>
      <c r="C232" s="7"/>
      <c r="D232" s="7"/>
      <c r="E232" s="3"/>
      <c r="F232" s="3"/>
      <c r="G232" s="15"/>
      <c r="L232" s="3"/>
      <c r="M232" s="3"/>
      <c r="N232" s="3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</row>
    <row r="233" spans="1:119" s="8" customFormat="1">
      <c r="A233" s="5"/>
      <c r="B233" s="3"/>
      <c r="C233" s="7"/>
      <c r="D233" s="7"/>
      <c r="E233" s="3"/>
      <c r="F233" s="3"/>
      <c r="G233" s="15"/>
      <c r="L233" s="3"/>
      <c r="M233" s="3"/>
      <c r="N233" s="3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</row>
    <row r="234" spans="1:119" s="8" customFormat="1">
      <c r="A234" s="5"/>
      <c r="B234" s="3"/>
      <c r="C234" s="7"/>
      <c r="D234" s="7"/>
      <c r="E234" s="3"/>
      <c r="F234" s="3"/>
      <c r="G234" s="15"/>
      <c r="L234" s="3"/>
      <c r="M234" s="3"/>
      <c r="N234" s="3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</row>
    <row r="235" spans="1:119" s="8" customFormat="1">
      <c r="A235" s="5"/>
      <c r="B235" s="3"/>
      <c r="C235" s="7"/>
      <c r="D235" s="7"/>
      <c r="E235" s="3"/>
      <c r="F235" s="3"/>
      <c r="G235" s="15"/>
      <c r="L235" s="3"/>
      <c r="M235" s="3"/>
      <c r="N235" s="3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</row>
    <row r="236" spans="1:119" s="8" customFormat="1">
      <c r="A236" s="5"/>
      <c r="B236" s="3"/>
      <c r="C236" s="7"/>
      <c r="D236" s="7"/>
      <c r="E236" s="3"/>
      <c r="F236" s="3"/>
      <c r="G236" s="15"/>
      <c r="L236" s="3"/>
      <c r="M236" s="3"/>
      <c r="N236" s="3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</row>
    <row r="237" spans="1:119" s="8" customFormat="1">
      <c r="A237" s="5"/>
      <c r="B237" s="3"/>
      <c r="C237" s="7"/>
      <c r="D237" s="7"/>
      <c r="E237" s="3"/>
      <c r="F237" s="3"/>
      <c r="G237" s="15"/>
      <c r="L237" s="3"/>
      <c r="M237" s="3"/>
      <c r="N237" s="3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</row>
    <row r="238" spans="1:119" s="8" customFormat="1">
      <c r="A238" s="5"/>
      <c r="B238" s="3"/>
      <c r="C238" s="7"/>
      <c r="D238" s="7"/>
      <c r="E238" s="3"/>
      <c r="F238" s="3"/>
      <c r="G238" s="15"/>
      <c r="L238" s="3"/>
      <c r="M238" s="3"/>
      <c r="N238" s="3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</row>
    <row r="239" spans="1:119" s="8" customFormat="1">
      <c r="A239" s="5"/>
      <c r="B239" s="3"/>
      <c r="C239" s="7"/>
      <c r="D239" s="7"/>
      <c r="E239" s="3"/>
      <c r="F239" s="3"/>
      <c r="G239" s="15"/>
      <c r="L239" s="3"/>
      <c r="M239" s="3"/>
      <c r="N239" s="3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</row>
    <row r="240" spans="1:119" s="8" customFormat="1">
      <c r="A240" s="5"/>
      <c r="B240" s="3"/>
      <c r="C240" s="7"/>
      <c r="D240" s="7"/>
      <c r="E240" s="3"/>
      <c r="F240" s="3"/>
      <c r="G240" s="15"/>
      <c r="L240" s="3"/>
      <c r="M240" s="3"/>
      <c r="N240" s="3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</row>
    <row r="241" spans="1:119" s="8" customFormat="1">
      <c r="A241" s="5"/>
      <c r="B241" s="3"/>
      <c r="C241" s="7"/>
      <c r="D241" s="7"/>
      <c r="E241" s="3"/>
      <c r="F241" s="3"/>
      <c r="G241" s="15"/>
      <c r="L241" s="3"/>
      <c r="M241" s="3"/>
      <c r="N241" s="3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</row>
    <row r="242" spans="1:119" s="8" customFormat="1">
      <c r="A242" s="5"/>
      <c r="B242" s="3"/>
      <c r="C242" s="7"/>
      <c r="D242" s="7"/>
      <c r="E242" s="3"/>
      <c r="F242" s="3"/>
      <c r="G242" s="15"/>
      <c r="L242" s="3"/>
      <c r="M242" s="3"/>
      <c r="N242" s="3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</row>
    <row r="243" spans="1:119" s="8" customFormat="1">
      <c r="A243" s="5"/>
      <c r="B243" s="3"/>
      <c r="C243" s="7"/>
      <c r="D243" s="7"/>
      <c r="E243" s="3"/>
      <c r="F243" s="3"/>
      <c r="G243" s="15"/>
      <c r="L243" s="3"/>
      <c r="M243" s="3"/>
      <c r="N243" s="3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</row>
    <row r="244" spans="1:119" s="8" customFormat="1">
      <c r="A244" s="5"/>
      <c r="B244" s="3"/>
      <c r="C244" s="7"/>
      <c r="D244" s="7"/>
      <c r="E244" s="3"/>
      <c r="F244" s="3"/>
      <c r="G244" s="15"/>
      <c r="L244" s="3"/>
      <c r="M244" s="3"/>
      <c r="N244" s="3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</row>
    <row r="245" spans="1:119" s="8" customFormat="1">
      <c r="A245" s="5"/>
      <c r="B245" s="3"/>
      <c r="C245" s="7"/>
      <c r="D245" s="7"/>
      <c r="E245" s="3"/>
      <c r="F245" s="3"/>
      <c r="G245" s="15"/>
      <c r="L245" s="3"/>
      <c r="M245" s="3"/>
      <c r="N245" s="3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</row>
    <row r="246" spans="1:119" s="8" customFormat="1">
      <c r="A246" s="5"/>
      <c r="B246" s="3"/>
      <c r="C246" s="7"/>
      <c r="D246" s="7"/>
      <c r="E246" s="3"/>
      <c r="F246" s="3"/>
      <c r="G246" s="15"/>
      <c r="L246" s="3"/>
      <c r="M246" s="3"/>
      <c r="N246" s="3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</row>
    <row r="247" spans="1:119" s="8" customFormat="1">
      <c r="A247" s="5"/>
      <c r="B247" s="3"/>
      <c r="C247" s="7"/>
      <c r="D247" s="7"/>
      <c r="E247" s="3"/>
      <c r="F247" s="3"/>
      <c r="G247" s="15"/>
      <c r="L247" s="3"/>
      <c r="M247" s="3"/>
      <c r="N247" s="3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</row>
    <row r="248" spans="1:119" s="8" customFormat="1">
      <c r="A248" s="5"/>
      <c r="B248" s="3"/>
      <c r="C248" s="7"/>
      <c r="D248" s="7"/>
      <c r="E248" s="3"/>
      <c r="F248" s="3"/>
      <c r="G248" s="15"/>
      <c r="L248" s="3"/>
      <c r="M248" s="3"/>
      <c r="N248" s="3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</row>
    <row r="249" spans="1:119" s="8" customFormat="1">
      <c r="A249" s="5"/>
      <c r="B249" s="3"/>
      <c r="C249" s="7"/>
      <c r="D249" s="7"/>
      <c r="E249" s="3"/>
      <c r="F249" s="3"/>
      <c r="G249" s="15"/>
      <c r="L249" s="3"/>
      <c r="M249" s="3"/>
      <c r="N249" s="3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</row>
    <row r="250" spans="1:119" s="8" customFormat="1">
      <c r="A250" s="5"/>
      <c r="B250" s="3"/>
      <c r="C250" s="7"/>
      <c r="D250" s="7"/>
      <c r="E250" s="3"/>
      <c r="F250" s="3"/>
      <c r="G250" s="15"/>
      <c r="L250" s="3"/>
      <c r="M250" s="3"/>
      <c r="N250" s="3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</row>
    <row r="251" spans="1:119" s="8" customFormat="1">
      <c r="A251" s="5"/>
      <c r="B251" s="3"/>
      <c r="C251" s="7"/>
      <c r="D251" s="7"/>
      <c r="E251" s="3"/>
      <c r="F251" s="3"/>
      <c r="G251" s="15"/>
      <c r="L251" s="3"/>
      <c r="M251" s="3"/>
      <c r="N251" s="3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</row>
    <row r="252" spans="1:119" s="8" customFormat="1">
      <c r="A252" s="5"/>
      <c r="B252" s="3"/>
      <c r="C252" s="7"/>
      <c r="D252" s="7"/>
      <c r="E252" s="3"/>
      <c r="F252" s="3"/>
      <c r="G252" s="15"/>
      <c r="L252" s="3"/>
      <c r="M252" s="3"/>
      <c r="N252" s="3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</row>
    <row r="253" spans="1:119" s="8" customFormat="1">
      <c r="A253" s="5"/>
      <c r="B253" s="3"/>
      <c r="C253" s="7"/>
      <c r="D253" s="7"/>
      <c r="E253" s="3"/>
      <c r="F253" s="3"/>
      <c r="G253" s="15"/>
      <c r="L253" s="3"/>
      <c r="M253" s="3"/>
      <c r="N253" s="3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</row>
    <row r="254" spans="1:119" s="8" customFormat="1">
      <c r="A254" s="5"/>
      <c r="B254" s="3"/>
      <c r="C254" s="7"/>
      <c r="D254" s="7"/>
      <c r="E254" s="3"/>
      <c r="F254" s="3"/>
      <c r="G254" s="15"/>
      <c r="L254" s="3"/>
      <c r="M254" s="3"/>
      <c r="N254" s="3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</row>
    <row r="255" spans="1:119" s="8" customFormat="1">
      <c r="A255" s="5"/>
      <c r="B255" s="3"/>
      <c r="C255" s="7"/>
      <c r="D255" s="7"/>
      <c r="E255" s="3"/>
      <c r="F255" s="3"/>
      <c r="G255" s="15"/>
      <c r="L255" s="3"/>
      <c r="M255" s="3"/>
      <c r="N255" s="3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</row>
    <row r="256" spans="1:119" s="8" customFormat="1">
      <c r="A256" s="5"/>
      <c r="B256" s="3"/>
      <c r="C256" s="7"/>
      <c r="D256" s="7"/>
      <c r="E256" s="3"/>
      <c r="F256" s="3"/>
      <c r="G256" s="15"/>
      <c r="L256" s="3"/>
      <c r="M256" s="3"/>
      <c r="N256" s="3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</row>
    <row r="257" spans="1:119" s="8" customFormat="1">
      <c r="A257" s="5"/>
      <c r="B257" s="3"/>
      <c r="C257" s="7"/>
      <c r="D257" s="7"/>
      <c r="E257" s="3"/>
      <c r="F257" s="3"/>
      <c r="G257" s="15"/>
      <c r="L257" s="3"/>
      <c r="M257" s="3"/>
      <c r="N257" s="3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</row>
    <row r="258" spans="1:119" s="8" customFormat="1">
      <c r="A258" s="5"/>
      <c r="B258" s="3"/>
      <c r="C258" s="7"/>
      <c r="D258" s="7"/>
      <c r="E258" s="3"/>
      <c r="F258" s="3"/>
      <c r="G258" s="15"/>
      <c r="L258" s="3"/>
      <c r="M258" s="3"/>
      <c r="N258" s="3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</row>
    <row r="259" spans="1:119" s="8" customFormat="1">
      <c r="A259" s="5"/>
      <c r="B259" s="3"/>
      <c r="C259" s="7"/>
      <c r="D259" s="7"/>
      <c r="E259" s="3"/>
      <c r="F259" s="3"/>
      <c r="G259" s="15"/>
      <c r="L259" s="3"/>
      <c r="M259" s="3"/>
      <c r="N259" s="3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</row>
    <row r="260" spans="1:119" s="8" customFormat="1">
      <c r="A260" s="5"/>
      <c r="B260" s="3"/>
      <c r="C260" s="7"/>
      <c r="D260" s="7"/>
      <c r="E260" s="3"/>
      <c r="F260" s="3"/>
      <c r="G260" s="15"/>
      <c r="L260" s="3"/>
      <c r="M260" s="3"/>
      <c r="N260" s="3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</row>
    <row r="261" spans="1:119" s="8" customFormat="1">
      <c r="A261" s="5"/>
      <c r="B261" s="3"/>
      <c r="C261" s="7"/>
      <c r="D261" s="7"/>
      <c r="E261" s="3"/>
      <c r="F261" s="3"/>
      <c r="G261" s="15"/>
      <c r="L261" s="3"/>
      <c r="M261" s="3"/>
      <c r="N261" s="3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</row>
    <row r="262" spans="1:119" s="8" customFormat="1">
      <c r="A262" s="5"/>
      <c r="B262" s="3"/>
      <c r="C262" s="7"/>
      <c r="D262" s="7"/>
      <c r="E262" s="3"/>
      <c r="F262" s="3"/>
      <c r="G262" s="15"/>
      <c r="L262" s="3"/>
      <c r="M262" s="3"/>
      <c r="N262" s="3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</row>
    <row r="263" spans="1:119" s="8" customFormat="1">
      <c r="A263" s="5"/>
      <c r="B263" s="3"/>
      <c r="C263" s="7"/>
      <c r="D263" s="7"/>
      <c r="E263" s="3"/>
      <c r="F263" s="3"/>
      <c r="G263" s="15"/>
      <c r="L263" s="3"/>
      <c r="M263" s="3"/>
      <c r="N263" s="3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</row>
    <row r="264" spans="1:119" s="8" customFormat="1">
      <c r="A264" s="5"/>
      <c r="B264" s="3"/>
      <c r="C264" s="7"/>
      <c r="D264" s="7"/>
      <c r="E264" s="3"/>
      <c r="F264" s="3"/>
      <c r="G264" s="15"/>
      <c r="L264" s="3"/>
      <c r="M264" s="3"/>
      <c r="N264" s="3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</row>
    <row r="265" spans="1:119" s="8" customFormat="1">
      <c r="A265" s="5"/>
      <c r="B265" s="3"/>
      <c r="C265" s="7"/>
      <c r="D265" s="7"/>
      <c r="E265" s="3"/>
      <c r="F265" s="3"/>
      <c r="G265" s="15"/>
      <c r="L265" s="3"/>
      <c r="M265" s="3"/>
      <c r="N265" s="3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</row>
    <row r="266" spans="1:119" s="8" customFormat="1">
      <c r="A266" s="5"/>
      <c r="B266" s="3"/>
      <c r="C266" s="7"/>
      <c r="D266" s="7"/>
      <c r="E266" s="3"/>
      <c r="F266" s="3"/>
      <c r="G266" s="15"/>
      <c r="L266" s="3"/>
      <c r="M266" s="3"/>
      <c r="N266" s="3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</row>
    <row r="267" spans="1:119" s="8" customFormat="1">
      <c r="A267" s="5"/>
      <c r="B267" s="3"/>
      <c r="C267" s="7"/>
      <c r="D267" s="7"/>
      <c r="E267" s="3"/>
      <c r="F267" s="3"/>
      <c r="G267" s="15"/>
      <c r="L267" s="3"/>
      <c r="M267" s="3"/>
      <c r="N267" s="3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</row>
    <row r="268" spans="1:119" s="8" customFormat="1">
      <c r="A268" s="5"/>
      <c r="B268" s="3"/>
      <c r="C268" s="7"/>
      <c r="D268" s="7"/>
      <c r="E268" s="3"/>
      <c r="F268" s="3"/>
      <c r="G268" s="15"/>
      <c r="L268" s="3"/>
      <c r="M268" s="3"/>
      <c r="N268" s="3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</row>
    <row r="269" spans="1:119" s="8" customFormat="1">
      <c r="A269" s="5"/>
      <c r="B269" s="3"/>
      <c r="C269" s="7"/>
      <c r="D269" s="7"/>
      <c r="E269" s="3"/>
      <c r="F269" s="3"/>
      <c r="G269" s="15"/>
      <c r="L269" s="3"/>
      <c r="M269" s="3"/>
      <c r="N269" s="3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</row>
    <row r="270" spans="1:119" s="8" customFormat="1">
      <c r="A270" s="5"/>
      <c r="B270" s="3"/>
      <c r="C270" s="7"/>
      <c r="D270" s="7"/>
      <c r="E270" s="3"/>
      <c r="F270" s="3"/>
      <c r="G270" s="15"/>
      <c r="L270" s="3"/>
      <c r="M270" s="3"/>
      <c r="N270" s="3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</row>
    <row r="271" spans="1:119" s="8" customFormat="1">
      <c r="A271" s="5"/>
      <c r="B271" s="3"/>
      <c r="C271" s="7"/>
      <c r="D271" s="7"/>
      <c r="E271" s="3"/>
      <c r="F271" s="3"/>
      <c r="G271" s="15"/>
      <c r="L271" s="3"/>
      <c r="M271" s="3"/>
      <c r="N271" s="3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</row>
    <row r="272" spans="1:119" s="8" customFormat="1">
      <c r="A272" s="5"/>
      <c r="B272" s="3"/>
      <c r="C272" s="7"/>
      <c r="D272" s="7"/>
      <c r="E272" s="3"/>
      <c r="F272" s="3"/>
      <c r="G272" s="15"/>
      <c r="L272" s="3"/>
      <c r="M272" s="3"/>
      <c r="N272" s="3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</row>
    <row r="273" spans="1:119" s="8" customFormat="1">
      <c r="A273" s="5"/>
      <c r="B273" s="3"/>
      <c r="C273" s="7"/>
      <c r="D273" s="7"/>
      <c r="E273" s="3"/>
      <c r="F273" s="3"/>
      <c r="G273" s="15"/>
      <c r="L273" s="3"/>
      <c r="M273" s="3"/>
      <c r="N273" s="3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</row>
    <row r="274" spans="1:119" s="8" customFormat="1">
      <c r="A274" s="5"/>
      <c r="B274" s="3"/>
      <c r="C274" s="7"/>
      <c r="D274" s="7"/>
      <c r="E274" s="3"/>
      <c r="F274" s="3"/>
      <c r="G274" s="15"/>
      <c r="L274" s="3"/>
      <c r="M274" s="3"/>
      <c r="N274" s="3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</row>
  </sheetData>
  <sheetProtection password="D9E4" sheet="1" objects="1" scenarios="1"/>
  <mergeCells count="56">
    <mergeCell ref="I11:J11"/>
    <mergeCell ref="A1:K2"/>
    <mergeCell ref="A5:K5"/>
    <mergeCell ref="A6:K6"/>
    <mergeCell ref="A9:K9"/>
    <mergeCell ref="A10:K10"/>
    <mergeCell ref="I16:J16"/>
    <mergeCell ref="I18:J18"/>
    <mergeCell ref="B19:J19"/>
    <mergeCell ref="B12:C12"/>
    <mergeCell ref="E12:G12"/>
    <mergeCell ref="I12:J12"/>
    <mergeCell ref="E13:G13"/>
    <mergeCell ref="B14:J14"/>
    <mergeCell ref="B15:J15"/>
    <mergeCell ref="B21:I21"/>
    <mergeCell ref="B22:J22"/>
    <mergeCell ref="B23:C23"/>
    <mergeCell ref="E23:G23"/>
    <mergeCell ref="B25:C25"/>
    <mergeCell ref="E25:G25"/>
    <mergeCell ref="I30:J30"/>
    <mergeCell ref="B27:C27"/>
    <mergeCell ref="E27:G27"/>
    <mergeCell ref="B29:C29"/>
    <mergeCell ref="E29:G29"/>
    <mergeCell ref="A32:B32"/>
    <mergeCell ref="I32:J32"/>
    <mergeCell ref="I33:J33"/>
    <mergeCell ref="C35:C36"/>
    <mergeCell ref="E35:E36"/>
    <mergeCell ref="G35:G36"/>
    <mergeCell ref="H35:H36"/>
    <mergeCell ref="I35:J36"/>
    <mergeCell ref="L35:L36"/>
    <mergeCell ref="M35:M36"/>
    <mergeCell ref="N35:N36"/>
    <mergeCell ref="V35:V36"/>
    <mergeCell ref="C40:C41"/>
    <mergeCell ref="E40:E41"/>
    <mergeCell ref="G40:G41"/>
    <mergeCell ref="H40:H41"/>
    <mergeCell ref="I40:J41"/>
    <mergeCell ref="L40:L41"/>
    <mergeCell ref="C45:C46"/>
    <mergeCell ref="E45:E46"/>
    <mergeCell ref="G45:G46"/>
    <mergeCell ref="H45:H46"/>
    <mergeCell ref="I45:J46"/>
    <mergeCell ref="N45:N46"/>
    <mergeCell ref="I50:J50"/>
    <mergeCell ref="M40:M41"/>
    <mergeCell ref="N40:N41"/>
    <mergeCell ref="V40:V41"/>
    <mergeCell ref="L45:L46"/>
    <mergeCell ref="M45:M46"/>
  </mergeCells>
  <printOptions horizontalCentered="1"/>
  <pageMargins left="0.59055118110236227" right="0.59055118110236227" top="0.59055118110236227" bottom="0.98425196850393704" header="0.51181102362204722" footer="0.51181102362204722"/>
  <pageSetup paperSize="9" scale="92" orientation="portrait" r:id="rId1"/>
  <headerFooter alignWithMargins="0">
    <oddFooter>&amp;LContributo di costruzione: foglio 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O263"/>
  <sheetViews>
    <sheetView zoomScaleNormal="100" zoomScaleSheetLayoutView="100" workbookViewId="0">
      <selection activeCell="B14" sqref="B14:J14"/>
    </sheetView>
  </sheetViews>
  <sheetFormatPr defaultRowHeight="12.75"/>
  <cols>
    <col min="1" max="1" width="5.5703125" style="5" customWidth="1"/>
    <col min="2" max="2" width="36.28515625" style="3" customWidth="1"/>
    <col min="3" max="3" width="10.85546875" style="7" customWidth="1"/>
    <col min="4" max="4" width="5.42578125" style="7" customWidth="1"/>
    <col min="5" max="5" width="10.85546875" style="3" customWidth="1"/>
    <col min="6" max="6" width="2.5703125" style="3" customWidth="1"/>
    <col min="7" max="7" width="3.5703125" style="8" customWidth="1"/>
    <col min="8" max="8" width="7" style="8" customWidth="1"/>
    <col min="9" max="9" width="11.42578125" style="8" customWidth="1"/>
    <col min="10" max="10" width="3.5703125" style="8" customWidth="1"/>
    <col min="11" max="11" width="3.140625" style="8" customWidth="1"/>
    <col min="12" max="12" width="12.7109375" style="3" hidden="1" customWidth="1"/>
    <col min="13" max="13" width="10.7109375" style="3" hidden="1" customWidth="1"/>
    <col min="14" max="14" width="12.7109375" style="3" hidden="1" customWidth="1"/>
    <col min="15" max="15" width="13.85546875" style="5" hidden="1" customWidth="1"/>
    <col min="16" max="17" width="9.140625" style="3" hidden="1" customWidth="1"/>
    <col min="18" max="18" width="24.85546875" style="3" hidden="1" customWidth="1"/>
    <col min="19" max="22" width="9.140625" style="3" hidden="1" customWidth="1"/>
    <col min="23" max="103" width="9.140625" style="3"/>
    <col min="104" max="16384" width="9.140625" style="4"/>
  </cols>
  <sheetData>
    <row r="1" spans="1:119" ht="37.5" customHeight="1">
      <c r="A1" s="263" t="s">
        <v>18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</row>
    <row r="2" spans="1:119" ht="23.25" customHeight="1">
      <c r="A2" s="263"/>
      <c r="B2" s="263"/>
      <c r="C2" s="263"/>
      <c r="D2" s="263"/>
      <c r="E2" s="263"/>
      <c r="F2" s="263"/>
      <c r="G2" s="263"/>
      <c r="H2" s="263"/>
      <c r="I2" s="263"/>
      <c r="J2" s="263"/>
      <c r="K2" s="26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</row>
    <row r="3" spans="1:119" ht="12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</row>
    <row r="4" spans="1:119" ht="9.75" customHeight="1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</row>
    <row r="5" spans="1:119" ht="17.25" customHeight="1">
      <c r="A5" s="264" t="s">
        <v>9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</row>
    <row r="6" spans="1:119" ht="17.25" customHeight="1">
      <c r="A6" s="265" t="s">
        <v>31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</row>
    <row r="7" spans="1:119" ht="10.5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</row>
    <row r="8" spans="1:119" ht="10.5" customHeight="1" thickBot="1">
      <c r="A8" s="29"/>
      <c r="B8" s="30"/>
      <c r="C8" s="26"/>
      <c r="D8" s="26"/>
      <c r="E8" s="31"/>
      <c r="F8" s="31"/>
      <c r="G8" s="31"/>
      <c r="H8" s="31"/>
      <c r="I8" s="26"/>
      <c r="J8" s="26"/>
      <c r="K8" s="26"/>
    </row>
    <row r="9" spans="1:119" s="1" customFormat="1" ht="27" customHeight="1" thickBot="1">
      <c r="A9" s="311" t="s">
        <v>78</v>
      </c>
      <c r="B9" s="312"/>
      <c r="C9" s="312"/>
      <c r="D9" s="312"/>
      <c r="E9" s="312"/>
      <c r="F9" s="312"/>
      <c r="G9" s="312"/>
      <c r="H9" s="312"/>
      <c r="I9" s="312"/>
      <c r="J9" s="312"/>
      <c r="K9" s="313"/>
      <c r="L9" s="2"/>
      <c r="M9" s="2"/>
      <c r="N9" s="2"/>
      <c r="O9" s="94"/>
      <c r="P9" s="2"/>
      <c r="Q9" s="2"/>
      <c r="R9" s="19"/>
      <c r="S9" s="19"/>
      <c r="T9" s="19"/>
      <c r="U9" s="19"/>
      <c r="V9" s="19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</row>
    <row r="10" spans="1:119" s="1" customFormat="1" ht="12.75" customHeight="1">
      <c r="A10" s="269" t="s">
        <v>49</v>
      </c>
      <c r="B10" s="269"/>
      <c r="C10" s="269"/>
      <c r="D10" s="270"/>
      <c r="E10" s="270"/>
      <c r="F10" s="270"/>
      <c r="G10" s="270"/>
      <c r="H10" s="270"/>
      <c r="I10" s="270"/>
      <c r="J10" s="270"/>
      <c r="K10" s="270"/>
      <c r="L10" s="2"/>
      <c r="M10" s="2"/>
      <c r="N10" s="2"/>
      <c r="O10" s="94"/>
      <c r="P10" s="2"/>
      <c r="Q10" s="2"/>
      <c r="R10" s="19"/>
      <c r="S10" s="19"/>
      <c r="T10" s="19"/>
      <c r="U10" s="19"/>
      <c r="V10" s="19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</row>
    <row r="11" spans="1:119" s="1" customFormat="1" ht="15" customHeight="1">
      <c r="A11" s="117"/>
      <c r="B11" s="117"/>
      <c r="C11" s="117"/>
      <c r="D11" s="117"/>
      <c r="E11" s="85" t="s">
        <v>25</v>
      </c>
      <c r="F11" s="118"/>
      <c r="G11" s="119"/>
      <c r="H11" s="120"/>
      <c r="I11" s="271" t="s">
        <v>26</v>
      </c>
      <c r="J11" s="271"/>
      <c r="K11" s="121"/>
      <c r="L11" s="2"/>
      <c r="M11" s="2"/>
      <c r="N11" s="2"/>
      <c r="O11" s="94"/>
      <c r="P11" s="2"/>
      <c r="Q11" s="2"/>
      <c r="R11" s="19"/>
      <c r="S11" s="19"/>
      <c r="T11" s="19"/>
      <c r="U11" s="19"/>
      <c r="V11" s="19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</row>
    <row r="12" spans="1:119" s="1" customFormat="1" ht="24" customHeight="1">
      <c r="A12" s="35" t="s">
        <v>2</v>
      </c>
      <c r="B12" s="237"/>
      <c r="C12" s="238"/>
      <c r="D12" s="86" t="s">
        <v>27</v>
      </c>
      <c r="E12" s="239"/>
      <c r="F12" s="240"/>
      <c r="G12" s="241"/>
      <c r="H12" s="87" t="s">
        <v>28</v>
      </c>
      <c r="I12" s="242"/>
      <c r="J12" s="242"/>
      <c r="K12" s="122"/>
      <c r="L12" s="2"/>
      <c r="M12" s="2"/>
      <c r="N12" s="17"/>
      <c r="O12" s="94"/>
      <c r="P12" s="2"/>
      <c r="Q12" s="2"/>
      <c r="R12" s="19"/>
      <c r="S12" s="19"/>
      <c r="T12" s="19"/>
      <c r="U12" s="19"/>
      <c r="V12" s="19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</row>
    <row r="13" spans="1:119" s="1" customFormat="1" ht="12.75" customHeight="1">
      <c r="A13" s="34"/>
      <c r="B13" s="34"/>
      <c r="C13" s="123"/>
      <c r="D13" s="110"/>
      <c r="E13" s="243"/>
      <c r="F13" s="244"/>
      <c r="G13" s="244"/>
      <c r="H13" s="111"/>
      <c r="I13" s="34"/>
      <c r="J13" s="124"/>
      <c r="K13" s="125"/>
      <c r="L13" s="2"/>
      <c r="M13" s="2"/>
      <c r="N13" s="17"/>
      <c r="O13" s="94"/>
      <c r="P13" s="2"/>
      <c r="Q13" s="2"/>
      <c r="R13" s="19"/>
      <c r="S13" s="19"/>
      <c r="T13" s="19"/>
      <c r="U13" s="19"/>
      <c r="V13" s="19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</row>
    <row r="14" spans="1:119" s="1" customFormat="1" ht="15" customHeight="1">
      <c r="A14" s="126" t="s">
        <v>52</v>
      </c>
      <c r="B14" s="246" t="s">
        <v>55</v>
      </c>
      <c r="C14" s="246"/>
      <c r="D14" s="247"/>
      <c r="E14" s="247"/>
      <c r="F14" s="247"/>
      <c r="G14" s="247"/>
      <c r="H14" s="247"/>
      <c r="I14" s="247"/>
      <c r="J14" s="247"/>
      <c r="K14" s="125"/>
      <c r="L14" s="2"/>
      <c r="M14" s="2"/>
      <c r="N14" s="17"/>
      <c r="O14" s="94"/>
      <c r="P14" s="2"/>
      <c r="Q14" s="2"/>
      <c r="R14" s="19"/>
      <c r="S14" s="19"/>
      <c r="T14" s="19"/>
      <c r="U14" s="19"/>
      <c r="V14" s="19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</row>
    <row r="15" spans="1:119" s="1" customFormat="1" ht="6.75" customHeight="1">
      <c r="A15" s="34"/>
      <c r="B15" s="248"/>
      <c r="C15" s="249"/>
      <c r="D15" s="249"/>
      <c r="E15" s="250"/>
      <c r="F15" s="250"/>
      <c r="G15" s="250"/>
      <c r="H15" s="250"/>
      <c r="I15" s="250"/>
      <c r="J15" s="250"/>
      <c r="K15" s="125"/>
      <c r="L15" s="2"/>
      <c r="M15" s="2"/>
      <c r="N15" s="17"/>
      <c r="O15" s="94"/>
      <c r="P15" s="2"/>
      <c r="Q15" s="2"/>
      <c r="R15" s="19"/>
      <c r="S15" s="19"/>
      <c r="T15" s="19"/>
      <c r="U15" s="19"/>
      <c r="V15" s="19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</row>
    <row r="16" spans="1:119" s="1" customFormat="1" ht="16.5" customHeight="1">
      <c r="A16" s="127"/>
      <c r="B16" s="128" t="s">
        <v>47</v>
      </c>
      <c r="C16" s="116"/>
      <c r="D16" s="129"/>
      <c r="E16" s="117"/>
      <c r="F16" s="130"/>
      <c r="G16" s="130"/>
      <c r="H16" s="111"/>
      <c r="I16" s="309"/>
      <c r="J16" s="310"/>
      <c r="K16" s="125"/>
      <c r="L16" s="2"/>
      <c r="M16" s="2"/>
      <c r="N16" s="17"/>
      <c r="O16" s="94"/>
      <c r="P16" s="2"/>
      <c r="Q16" s="2"/>
      <c r="R16" s="19"/>
      <c r="S16" s="19"/>
      <c r="T16" s="19"/>
      <c r="U16" s="19"/>
      <c r="V16" s="19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</row>
    <row r="17" spans="1:119" s="1" customFormat="1" ht="5.25" customHeight="1">
      <c r="A17" s="34"/>
      <c r="B17" s="34"/>
      <c r="C17" s="123"/>
      <c r="D17" s="110"/>
      <c r="E17" s="34"/>
      <c r="F17" s="130"/>
      <c r="G17" s="130"/>
      <c r="H17" s="111"/>
      <c r="I17" s="34"/>
      <c r="J17" s="34"/>
      <c r="K17" s="125"/>
      <c r="L17" s="2"/>
      <c r="M17" s="2"/>
      <c r="N17" s="17"/>
      <c r="O17" s="94"/>
      <c r="P17" s="2"/>
      <c r="Q17" s="2"/>
      <c r="R17" s="19"/>
      <c r="S17" s="19"/>
      <c r="T17" s="19"/>
      <c r="U17" s="19"/>
      <c r="V17" s="19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</row>
    <row r="18" spans="1:119" s="1" customFormat="1" ht="16.5" customHeight="1">
      <c r="A18" s="34"/>
      <c r="B18" s="128" t="s">
        <v>70</v>
      </c>
      <c r="C18" s="116"/>
      <c r="D18" s="110"/>
      <c r="E18" s="128" t="s">
        <v>46</v>
      </c>
      <c r="F18" s="130"/>
      <c r="G18" s="130"/>
      <c r="H18" s="111"/>
      <c r="I18" s="256">
        <f>C16+C18*60/100</f>
        <v>0</v>
      </c>
      <c r="J18" s="257"/>
      <c r="K18" s="125"/>
      <c r="L18" s="2"/>
      <c r="M18" s="2"/>
      <c r="N18" s="17"/>
      <c r="O18" s="94"/>
      <c r="P18" s="2"/>
      <c r="Q18" s="2"/>
      <c r="R18" s="19"/>
      <c r="S18" s="19"/>
      <c r="T18" s="19"/>
      <c r="U18" s="19"/>
      <c r="V18" s="19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</row>
    <row r="19" spans="1:119" s="1" customFormat="1" ht="15" customHeight="1">
      <c r="A19" s="34"/>
      <c r="B19" s="282" t="s">
        <v>63</v>
      </c>
      <c r="C19" s="283"/>
      <c r="D19" s="283"/>
      <c r="E19" s="283"/>
      <c r="F19" s="283"/>
      <c r="G19" s="283"/>
      <c r="H19" s="283"/>
      <c r="I19" s="283"/>
      <c r="J19" s="283"/>
      <c r="K19" s="125"/>
      <c r="L19" s="2"/>
      <c r="M19" s="2"/>
      <c r="N19" s="17"/>
      <c r="O19" s="94"/>
      <c r="P19" s="2"/>
      <c r="Q19" s="2"/>
      <c r="R19" s="19"/>
      <c r="S19" s="19"/>
      <c r="T19" s="19"/>
      <c r="U19" s="19"/>
      <c r="V19" s="19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</row>
    <row r="20" spans="1:119" s="1" customFormat="1" ht="8.25" customHeight="1" thickBot="1">
      <c r="A20" s="34"/>
      <c r="B20" s="35"/>
      <c r="C20" s="35"/>
      <c r="D20" s="35"/>
      <c r="E20" s="32"/>
      <c r="F20" s="36"/>
      <c r="G20" s="36"/>
      <c r="H20" s="34"/>
      <c r="I20" s="34"/>
      <c r="J20" s="34"/>
      <c r="K20" s="34"/>
      <c r="L20" s="2"/>
      <c r="M20" s="2"/>
      <c r="N20" s="17"/>
      <c r="O20" s="94"/>
      <c r="P20" s="2"/>
      <c r="Q20" s="2"/>
      <c r="R20" s="19"/>
      <c r="S20" s="19"/>
      <c r="T20" s="19"/>
      <c r="U20" s="19"/>
      <c r="V20" s="19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</row>
    <row r="21" spans="1:119" s="10" customFormat="1" ht="26.25" customHeight="1">
      <c r="A21" s="260" t="s">
        <v>80</v>
      </c>
      <c r="B21" s="261"/>
      <c r="C21" s="37" t="s">
        <v>62</v>
      </c>
      <c r="D21" s="38"/>
      <c r="E21" s="39" t="s">
        <v>10</v>
      </c>
      <c r="F21" s="40"/>
      <c r="G21" s="38"/>
      <c r="H21" s="41" t="s">
        <v>1</v>
      </c>
      <c r="I21" s="262" t="s">
        <v>6</v>
      </c>
      <c r="J21" s="262"/>
      <c r="K21" s="42"/>
      <c r="L21" s="2"/>
      <c r="M21" s="2"/>
      <c r="N21" s="17"/>
      <c r="O21" s="9"/>
      <c r="P21" s="9"/>
      <c r="Q21" s="9"/>
      <c r="R21" s="20"/>
      <c r="S21" s="20"/>
      <c r="T21" s="20"/>
      <c r="U21" s="20"/>
      <c r="V21" s="20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</row>
    <row r="22" spans="1:119" s="12" customFormat="1" ht="9.9499999999999993" customHeight="1">
      <c r="A22" s="43"/>
      <c r="B22" s="44"/>
      <c r="C22" s="45" t="s">
        <v>7</v>
      </c>
      <c r="D22" s="46"/>
      <c r="E22" s="47" t="s">
        <v>11</v>
      </c>
      <c r="F22" s="44"/>
      <c r="G22" s="46"/>
      <c r="H22" s="48" t="s">
        <v>8</v>
      </c>
      <c r="I22" s="236" t="s">
        <v>0</v>
      </c>
      <c r="J22" s="236"/>
      <c r="K22" s="49"/>
      <c r="L22" s="2"/>
      <c r="M22" s="17">
        <v>2001</v>
      </c>
      <c r="N22" s="17"/>
      <c r="O22" s="5"/>
      <c r="P22" s="3"/>
      <c r="Q22" s="3"/>
      <c r="R22" s="21"/>
      <c r="S22" s="22"/>
      <c r="T22" s="22"/>
      <c r="U22" s="22"/>
      <c r="V22" s="22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</row>
    <row r="23" spans="1:119" ht="12" customHeight="1">
      <c r="A23" s="50"/>
      <c r="B23" s="51"/>
      <c r="C23" s="52"/>
      <c r="D23" s="52"/>
      <c r="E23" s="53"/>
      <c r="F23" s="53"/>
      <c r="G23" s="52"/>
      <c r="H23" s="54"/>
      <c r="I23" s="55"/>
      <c r="J23" s="133"/>
      <c r="K23" s="56"/>
      <c r="L23" s="18" t="s">
        <v>15</v>
      </c>
      <c r="M23" s="17" t="s">
        <v>16</v>
      </c>
      <c r="N23" s="18" t="s">
        <v>17</v>
      </c>
      <c r="R23" s="23"/>
      <c r="S23" s="23"/>
      <c r="T23" s="23"/>
      <c r="U23" s="23"/>
      <c r="V23" s="23"/>
    </row>
    <row r="24" spans="1:119" s="14" customFormat="1" ht="12" customHeight="1">
      <c r="A24" s="134" t="s">
        <v>59</v>
      </c>
      <c r="B24" s="104" t="s">
        <v>37</v>
      </c>
      <c r="C24" s="227"/>
      <c r="D24" s="57"/>
      <c r="E24" s="323">
        <v>0.1</v>
      </c>
      <c r="F24" s="58"/>
      <c r="G24" s="321" t="s">
        <v>24</v>
      </c>
      <c r="H24" s="322">
        <v>374.31</v>
      </c>
      <c r="I24" s="316">
        <f>C24*E24*H24</f>
        <v>0</v>
      </c>
      <c r="J24" s="317"/>
      <c r="K24" s="59"/>
      <c r="L24" s="229">
        <v>97630</v>
      </c>
      <c r="M24" s="230">
        <v>3.1E-2</v>
      </c>
      <c r="N24" s="225">
        <f>L24+L24*M24</f>
        <v>100656.53</v>
      </c>
      <c r="O24" s="5"/>
      <c r="P24" s="3">
        <v>370.38</v>
      </c>
      <c r="Q24" s="3">
        <v>30</v>
      </c>
      <c r="R24" s="23"/>
      <c r="S24" s="24"/>
      <c r="T24" s="24"/>
      <c r="U24" s="24"/>
      <c r="V24" s="226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</row>
    <row r="25" spans="1:119" ht="12" customHeight="1">
      <c r="A25" s="61"/>
      <c r="B25" s="136" t="s">
        <v>77</v>
      </c>
      <c r="C25" s="228"/>
      <c r="D25" s="63"/>
      <c r="E25" s="324"/>
      <c r="F25" s="64"/>
      <c r="G25" s="321"/>
      <c r="H25" s="322"/>
      <c r="I25" s="318"/>
      <c r="J25" s="319"/>
      <c r="K25" s="59"/>
      <c r="L25" s="229"/>
      <c r="M25" s="231"/>
      <c r="N25" s="225"/>
      <c r="R25" s="23"/>
      <c r="S25" s="23"/>
      <c r="T25" s="23"/>
      <c r="U25" s="23"/>
      <c r="V25" s="226"/>
    </row>
    <row r="26" spans="1:119" ht="12" customHeight="1">
      <c r="A26" s="61"/>
      <c r="B26" s="137"/>
      <c r="C26" s="65"/>
      <c r="D26" s="65"/>
      <c r="E26" s="63"/>
      <c r="F26" s="63"/>
      <c r="G26" s="66"/>
      <c r="H26" s="60"/>
      <c r="I26" s="60"/>
      <c r="J26" s="60"/>
      <c r="K26" s="59"/>
      <c r="L26" s="2"/>
      <c r="M26" s="2"/>
      <c r="N26" s="2"/>
      <c r="Q26" s="3">
        <f>P24-(P24*Q24/100)</f>
        <v>259.26600000000002</v>
      </c>
      <c r="R26" s="25"/>
      <c r="S26" s="23"/>
      <c r="T26" s="23"/>
      <c r="U26" s="23"/>
      <c r="V26" s="23"/>
    </row>
    <row r="27" spans="1:119" ht="12" customHeight="1">
      <c r="A27" s="61"/>
      <c r="B27" s="67"/>
      <c r="C27" s="60"/>
      <c r="D27" s="60"/>
      <c r="E27" s="63"/>
      <c r="F27" s="63"/>
      <c r="G27" s="63"/>
      <c r="H27" s="63"/>
      <c r="I27" s="63"/>
      <c r="J27" s="63"/>
      <c r="K27" s="68"/>
      <c r="L27" s="2"/>
      <c r="M27" s="17">
        <v>2001</v>
      </c>
      <c r="N27" s="2"/>
      <c r="R27" s="99"/>
      <c r="S27" s="99"/>
      <c r="T27" s="23"/>
      <c r="U27" s="23"/>
      <c r="V27" s="23"/>
    </row>
    <row r="28" spans="1:119" ht="12" customHeight="1">
      <c r="A28" s="61"/>
      <c r="B28" s="67"/>
      <c r="C28" s="60"/>
      <c r="D28" s="60"/>
      <c r="E28" s="63"/>
      <c r="F28" s="63"/>
      <c r="G28" s="60"/>
      <c r="H28" s="30"/>
      <c r="I28" s="60"/>
      <c r="J28" s="60"/>
      <c r="K28" s="59"/>
      <c r="L28" s="18" t="s">
        <v>15</v>
      </c>
      <c r="M28" s="17" t="s">
        <v>16</v>
      </c>
      <c r="N28" s="18" t="s">
        <v>17</v>
      </c>
      <c r="R28" s="99"/>
      <c r="S28" s="99"/>
      <c r="T28" s="23"/>
      <c r="U28" s="23"/>
      <c r="V28" s="23"/>
    </row>
    <row r="29" spans="1:119" ht="12" customHeight="1">
      <c r="A29" s="134" t="s">
        <v>60</v>
      </c>
      <c r="B29" s="104" t="s">
        <v>4</v>
      </c>
      <c r="C29" s="227"/>
      <c r="D29" s="57"/>
      <c r="E29" s="323">
        <v>0.1</v>
      </c>
      <c r="F29" s="58"/>
      <c r="G29" s="321" t="s">
        <v>24</v>
      </c>
      <c r="H29" s="322">
        <v>534.73</v>
      </c>
      <c r="I29" s="316">
        <f>C29*E29*H29</f>
        <v>0</v>
      </c>
      <c r="J29" s="317"/>
      <c r="K29" s="59"/>
      <c r="L29" s="229">
        <v>227804</v>
      </c>
      <c r="M29" s="230">
        <f>M24</f>
        <v>3.1E-2</v>
      </c>
      <c r="N29" s="225">
        <f>L29+L29*M29</f>
        <v>234865.924</v>
      </c>
      <c r="R29" s="99"/>
      <c r="S29" s="99"/>
      <c r="T29" s="23"/>
      <c r="U29" s="23"/>
      <c r="V29" s="226"/>
    </row>
    <row r="30" spans="1:119" ht="12" customHeight="1">
      <c r="A30" s="61"/>
      <c r="B30" s="138" t="s">
        <v>32</v>
      </c>
      <c r="C30" s="228"/>
      <c r="D30" s="63"/>
      <c r="E30" s="324"/>
      <c r="F30" s="64"/>
      <c r="G30" s="321"/>
      <c r="H30" s="322"/>
      <c r="I30" s="318"/>
      <c r="J30" s="319"/>
      <c r="K30" s="59"/>
      <c r="L30" s="229"/>
      <c r="M30" s="231"/>
      <c r="N30" s="225"/>
      <c r="R30" s="100"/>
      <c r="S30" s="99">
        <v>343000</v>
      </c>
      <c r="T30" s="23"/>
      <c r="U30" s="23"/>
      <c r="V30" s="226"/>
    </row>
    <row r="31" spans="1:119" ht="12" customHeight="1">
      <c r="A31" s="61"/>
      <c r="B31" s="53"/>
      <c r="C31" s="65"/>
      <c r="D31" s="65"/>
      <c r="E31" s="63"/>
      <c r="F31" s="63"/>
      <c r="G31" s="66"/>
      <c r="H31" s="60"/>
      <c r="I31" s="60"/>
      <c r="J31" s="60"/>
      <c r="K31" s="59"/>
      <c r="L31" s="2"/>
      <c r="M31" s="2"/>
      <c r="N31" s="2"/>
      <c r="R31" s="99"/>
      <c r="S31" s="101">
        <v>0.3</v>
      </c>
      <c r="T31" s="23"/>
      <c r="U31" s="23"/>
      <c r="V31" s="23"/>
    </row>
    <row r="32" spans="1:119" ht="12" customHeight="1">
      <c r="A32" s="61"/>
      <c r="B32" s="67"/>
      <c r="C32" s="60"/>
      <c r="D32" s="60"/>
      <c r="E32" s="63"/>
      <c r="F32" s="63"/>
      <c r="G32" s="63"/>
      <c r="H32" s="63"/>
      <c r="I32" s="63"/>
      <c r="J32" s="63"/>
      <c r="K32" s="68"/>
      <c r="L32" s="2"/>
      <c r="M32" s="17">
        <v>2001</v>
      </c>
      <c r="N32" s="2"/>
      <c r="R32" s="99"/>
      <c r="S32" s="99"/>
      <c r="T32" s="23"/>
      <c r="U32" s="23"/>
      <c r="V32" s="23"/>
    </row>
    <row r="33" spans="1:119" ht="12" customHeight="1">
      <c r="A33" s="61"/>
      <c r="B33" s="67"/>
      <c r="C33" s="60"/>
      <c r="D33" s="60"/>
      <c r="E33" s="63"/>
      <c r="F33" s="63"/>
      <c r="G33" s="60"/>
      <c r="H33" s="30"/>
      <c r="I33" s="60"/>
      <c r="J33" s="60"/>
      <c r="K33" s="59"/>
      <c r="L33" s="18" t="s">
        <v>15</v>
      </c>
      <c r="M33" s="17" t="s">
        <v>16</v>
      </c>
      <c r="N33" s="18" t="s">
        <v>17</v>
      </c>
      <c r="R33" s="99"/>
      <c r="S33" s="99">
        <f>S30-(S30*S31)</f>
        <v>240100</v>
      </c>
      <c r="T33" s="23"/>
      <c r="U33" s="23"/>
      <c r="V33" s="23"/>
    </row>
    <row r="34" spans="1:119" ht="12" customHeight="1">
      <c r="A34" s="134" t="s">
        <v>81</v>
      </c>
      <c r="B34" s="104" t="s">
        <v>3</v>
      </c>
      <c r="C34" s="227"/>
      <c r="D34" s="57"/>
      <c r="E34" s="323">
        <v>0.1</v>
      </c>
      <c r="F34" s="58"/>
      <c r="G34" s="321" t="s">
        <v>24</v>
      </c>
      <c r="H34" s="322">
        <v>534.73</v>
      </c>
      <c r="I34" s="316">
        <f>C34*E34*H34</f>
        <v>0</v>
      </c>
      <c r="J34" s="317"/>
      <c r="K34" s="59"/>
      <c r="L34" s="229">
        <v>325434</v>
      </c>
      <c r="M34" s="230">
        <f>M24</f>
        <v>3.1E-2</v>
      </c>
      <c r="N34" s="225">
        <f>L34+L34*M34</f>
        <v>335522.45400000003</v>
      </c>
      <c r="O34" s="95">
        <v>37773</v>
      </c>
      <c r="P34" s="88">
        <v>37469</v>
      </c>
      <c r="R34" s="102"/>
      <c r="S34" s="99"/>
      <c r="T34" s="23"/>
      <c r="U34" s="23"/>
      <c r="V34" s="23"/>
    </row>
    <row r="35" spans="1:119" ht="12" customHeight="1">
      <c r="A35" s="61"/>
      <c r="B35" s="138" t="s">
        <v>79</v>
      </c>
      <c r="C35" s="228"/>
      <c r="D35" s="63"/>
      <c r="E35" s="324"/>
      <c r="F35" s="64"/>
      <c r="G35" s="321"/>
      <c r="H35" s="322"/>
      <c r="I35" s="318"/>
      <c r="J35" s="319"/>
      <c r="K35" s="59"/>
      <c r="L35" s="229"/>
      <c r="M35" s="231"/>
      <c r="N35" s="225"/>
      <c r="O35" s="96">
        <v>1892.2</v>
      </c>
      <c r="P35" s="89">
        <v>1848.4</v>
      </c>
      <c r="R35" s="102"/>
      <c r="S35" s="99"/>
      <c r="T35" s="23"/>
      <c r="U35" s="23"/>
      <c r="V35" s="23"/>
    </row>
    <row r="36" spans="1:119" s="3" customFormat="1" ht="12" customHeight="1">
      <c r="A36" s="69"/>
      <c r="B36" s="53"/>
      <c r="C36" s="53"/>
      <c r="D36" s="53"/>
      <c r="E36" s="53"/>
      <c r="F36" s="53"/>
      <c r="G36" s="53"/>
      <c r="H36" s="53"/>
      <c r="I36" s="53"/>
      <c r="J36" s="53"/>
      <c r="K36" s="59"/>
      <c r="L36" s="2"/>
      <c r="M36" s="2"/>
      <c r="N36" s="2"/>
      <c r="O36" s="97">
        <f>1892.2/1848.4</f>
        <v>1.0236961696602467</v>
      </c>
      <c r="P36" s="90" t="s">
        <v>29</v>
      </c>
      <c r="R36" s="102"/>
      <c r="S36" s="99"/>
      <c r="T36" s="23"/>
      <c r="U36" s="23"/>
      <c r="V36" s="23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</row>
    <row r="37" spans="1:119" s="3" customFormat="1" ht="12" customHeight="1" thickBot="1">
      <c r="A37" s="70"/>
      <c r="B37" s="71"/>
      <c r="C37" s="72"/>
      <c r="D37" s="72"/>
      <c r="E37" s="73"/>
      <c r="F37" s="73"/>
      <c r="G37" s="74"/>
      <c r="H37" s="75"/>
      <c r="I37" s="72"/>
      <c r="J37" s="72"/>
      <c r="K37" s="76"/>
      <c r="L37" s="2"/>
      <c r="M37" s="2"/>
      <c r="N37" s="2"/>
      <c r="O37" s="5"/>
      <c r="R37" s="102">
        <v>325000</v>
      </c>
      <c r="S37" s="99"/>
      <c r="T37" s="23"/>
      <c r="U37" s="23"/>
      <c r="V37" s="23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</row>
    <row r="38" spans="1:119" s="3" customFormat="1" ht="16.5" customHeight="1">
      <c r="A38" s="29"/>
      <c r="B38" s="26"/>
      <c r="C38" s="60"/>
      <c r="D38" s="60"/>
      <c r="E38" s="63"/>
      <c r="F38" s="63"/>
      <c r="G38" s="77"/>
      <c r="H38" s="30"/>
      <c r="I38" s="60"/>
      <c r="J38" s="60"/>
      <c r="K38" s="31"/>
      <c r="L38" s="2"/>
      <c r="M38" s="2"/>
      <c r="N38" s="91">
        <v>185.19</v>
      </c>
      <c r="O38" s="98">
        <v>2.3699999999999999E-2</v>
      </c>
      <c r="P38" s="92">
        <f>N38*O38+N38</f>
        <v>189.579003</v>
      </c>
      <c r="R38" s="102"/>
      <c r="S38" s="99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</row>
    <row r="39" spans="1:119" s="3" customFormat="1" ht="12" customHeight="1">
      <c r="A39" s="62"/>
      <c r="B39" s="26"/>
      <c r="C39" s="78" t="s">
        <v>5</v>
      </c>
      <c r="D39" s="78"/>
      <c r="E39" s="27"/>
      <c r="F39" s="53"/>
      <c r="G39" s="79"/>
      <c r="H39" s="80" t="s">
        <v>0</v>
      </c>
      <c r="I39" s="223">
        <f>I24+I29+I34</f>
        <v>0</v>
      </c>
      <c r="J39" s="224"/>
      <c r="K39" s="31"/>
      <c r="L39" s="2"/>
      <c r="M39" s="2"/>
      <c r="N39" s="2"/>
      <c r="O39" s="5"/>
      <c r="R39" s="6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</row>
    <row r="40" spans="1:119" s="3" customFormat="1" ht="15" customHeight="1">
      <c r="A40" s="62"/>
      <c r="B40" s="26"/>
      <c r="C40" s="81"/>
      <c r="D40" s="81"/>
      <c r="E40" s="82"/>
      <c r="F40" s="82"/>
      <c r="G40" s="84"/>
      <c r="H40" s="83"/>
      <c r="I40" s="84"/>
      <c r="J40" s="84"/>
      <c r="K40" s="30"/>
      <c r="L40" s="2"/>
      <c r="M40" s="2"/>
      <c r="N40" s="93">
        <v>196.1</v>
      </c>
      <c r="O40" s="5" t="s">
        <v>30</v>
      </c>
      <c r="P40" s="3">
        <v>1975.2</v>
      </c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</row>
    <row r="41" spans="1:119" s="3" customFormat="1" ht="15" customHeight="1">
      <c r="A41" s="5"/>
      <c r="C41" s="7"/>
      <c r="D41" s="7"/>
      <c r="G41" s="16"/>
      <c r="H41" s="16"/>
      <c r="I41" s="16"/>
      <c r="J41" s="112"/>
      <c r="K41" s="8"/>
      <c r="O41" s="5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</row>
    <row r="42" spans="1:119" s="3" customFormat="1" ht="15" customHeight="1">
      <c r="A42" s="5"/>
      <c r="C42" s="7"/>
      <c r="D42" s="7"/>
      <c r="G42" s="15"/>
      <c r="H42" s="8"/>
      <c r="I42" s="8"/>
      <c r="J42" s="8"/>
      <c r="K42" s="8"/>
      <c r="O42" s="5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</row>
    <row r="43" spans="1:119" s="3" customFormat="1">
      <c r="A43" s="5"/>
      <c r="C43" s="7"/>
      <c r="D43" s="7"/>
      <c r="G43" s="15"/>
      <c r="H43" s="8"/>
      <c r="I43" s="8"/>
      <c r="J43" s="8"/>
      <c r="K43" s="8"/>
      <c r="O43" s="5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</row>
    <row r="44" spans="1:119" s="3" customFormat="1">
      <c r="A44" s="5"/>
      <c r="C44" s="7"/>
      <c r="D44" s="7"/>
      <c r="G44" s="15"/>
      <c r="H44" s="8"/>
      <c r="I44" s="8"/>
      <c r="J44" s="8"/>
      <c r="K44" s="8"/>
      <c r="O44" s="5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</row>
    <row r="45" spans="1:119" s="3" customFormat="1">
      <c r="A45" s="5"/>
      <c r="C45" s="7"/>
      <c r="D45" s="7"/>
      <c r="G45" s="15"/>
      <c r="H45" s="8"/>
      <c r="I45" s="8"/>
      <c r="J45" s="8"/>
      <c r="K45" s="8"/>
      <c r="O45" s="5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</row>
    <row r="46" spans="1:119" s="3" customFormat="1">
      <c r="A46" s="5"/>
      <c r="C46" s="7"/>
      <c r="D46" s="7"/>
      <c r="G46" s="15"/>
      <c r="H46" s="8"/>
      <c r="I46" s="8"/>
      <c r="J46" s="8"/>
      <c r="K46" s="8"/>
      <c r="O46" s="5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</row>
    <row r="47" spans="1:119" s="3" customFormat="1">
      <c r="A47" s="5"/>
      <c r="C47" s="7"/>
      <c r="D47" s="7"/>
      <c r="G47" s="15"/>
      <c r="H47" s="8"/>
      <c r="I47" s="8"/>
      <c r="J47" s="8"/>
      <c r="K47" s="8"/>
      <c r="O47" s="5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</row>
    <row r="48" spans="1:119" s="3" customFormat="1">
      <c r="A48" s="5"/>
      <c r="C48" s="7"/>
      <c r="D48" s="7"/>
      <c r="G48" s="15"/>
      <c r="H48" s="8"/>
      <c r="I48" s="8"/>
      <c r="J48" s="8"/>
      <c r="K48" s="8"/>
      <c r="O48" s="5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</row>
    <row r="49" spans="1:119" s="3" customFormat="1">
      <c r="A49" s="5"/>
      <c r="C49" s="7"/>
      <c r="D49" s="7"/>
      <c r="G49" s="15"/>
      <c r="H49" s="8"/>
      <c r="I49" s="8"/>
      <c r="J49" s="8"/>
      <c r="K49" s="8"/>
      <c r="O49" s="5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</row>
    <row r="50" spans="1:119" s="3" customFormat="1">
      <c r="A50" s="5"/>
      <c r="C50" s="7"/>
      <c r="D50" s="7"/>
      <c r="G50" s="15"/>
      <c r="H50" s="8"/>
      <c r="I50" s="8"/>
      <c r="J50" s="8"/>
      <c r="K50" s="8"/>
      <c r="O50" s="5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</row>
    <row r="51" spans="1:119" s="3" customFormat="1">
      <c r="A51" s="5"/>
      <c r="C51" s="7"/>
      <c r="D51" s="7"/>
      <c r="G51" s="15"/>
      <c r="H51" s="8"/>
      <c r="I51" s="8"/>
      <c r="J51" s="8"/>
      <c r="K51" s="8"/>
      <c r="O51" s="5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</row>
    <row r="52" spans="1:119" s="8" customFormat="1">
      <c r="A52" s="5"/>
      <c r="B52" s="3"/>
      <c r="C52" s="7"/>
      <c r="D52" s="7"/>
      <c r="E52" s="3"/>
      <c r="F52" s="3"/>
      <c r="G52" s="15"/>
      <c r="L52" s="3"/>
      <c r="M52" s="3"/>
      <c r="N52" s="3"/>
      <c r="O52" s="5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</row>
    <row r="53" spans="1:119" s="8" customFormat="1">
      <c r="A53" s="5"/>
      <c r="B53" s="3"/>
      <c r="C53" s="7"/>
      <c r="D53" s="7"/>
      <c r="E53" s="3"/>
      <c r="F53" s="3"/>
      <c r="G53" s="15"/>
      <c r="L53" s="3"/>
      <c r="M53" s="3"/>
      <c r="N53" s="3"/>
      <c r="O53" s="5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</row>
    <row r="54" spans="1:119" s="8" customFormat="1">
      <c r="A54" s="5"/>
      <c r="B54" s="3"/>
      <c r="C54" s="7"/>
      <c r="D54" s="7"/>
      <c r="E54" s="3"/>
      <c r="F54" s="3"/>
      <c r="G54" s="15"/>
      <c r="L54" s="3"/>
      <c r="M54" s="3"/>
      <c r="N54" s="3"/>
      <c r="O54" s="5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</row>
    <row r="55" spans="1:119" s="8" customFormat="1">
      <c r="A55" s="5"/>
      <c r="B55" s="3"/>
      <c r="C55" s="7"/>
      <c r="D55" s="7"/>
      <c r="E55" s="3"/>
      <c r="F55" s="3"/>
      <c r="G55" s="15"/>
      <c r="L55" s="3"/>
      <c r="M55" s="3"/>
      <c r="N55" s="3"/>
      <c r="O55" s="5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</row>
    <row r="56" spans="1:119" s="8" customFormat="1">
      <c r="A56" s="5"/>
      <c r="B56" s="3"/>
      <c r="C56" s="7"/>
      <c r="D56" s="7"/>
      <c r="E56" s="3"/>
      <c r="F56" s="3"/>
      <c r="G56" s="15"/>
      <c r="L56" s="3"/>
      <c r="M56" s="3"/>
      <c r="N56" s="3"/>
      <c r="O56" s="5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</row>
    <row r="57" spans="1:119" s="8" customFormat="1">
      <c r="A57" s="5"/>
      <c r="B57" s="3"/>
      <c r="C57" s="7"/>
      <c r="D57" s="7"/>
      <c r="E57" s="3"/>
      <c r="F57" s="3"/>
      <c r="G57" s="15"/>
      <c r="L57" s="3"/>
      <c r="M57" s="3"/>
      <c r="N57" s="3"/>
      <c r="O57" s="5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</row>
    <row r="58" spans="1:119" s="8" customFormat="1">
      <c r="A58" s="5"/>
      <c r="B58" s="3"/>
      <c r="C58" s="7"/>
      <c r="D58" s="7"/>
      <c r="E58" s="3"/>
      <c r="F58" s="3"/>
      <c r="G58" s="15"/>
      <c r="L58" s="3"/>
      <c r="M58" s="3"/>
      <c r="N58" s="3"/>
      <c r="O58" s="5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</row>
    <row r="59" spans="1:119" s="8" customFormat="1">
      <c r="A59" s="5"/>
      <c r="B59" s="3"/>
      <c r="C59" s="7"/>
      <c r="D59" s="7"/>
      <c r="E59" s="3"/>
      <c r="F59" s="3"/>
      <c r="G59" s="15"/>
      <c r="L59" s="3"/>
      <c r="M59" s="3"/>
      <c r="N59" s="3"/>
      <c r="O59" s="5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</row>
    <row r="60" spans="1:119" s="8" customFormat="1">
      <c r="A60" s="5"/>
      <c r="B60" s="3"/>
      <c r="C60" s="7"/>
      <c r="D60" s="7"/>
      <c r="E60" s="3"/>
      <c r="F60" s="3"/>
      <c r="G60" s="15"/>
      <c r="L60" s="3"/>
      <c r="M60" s="3"/>
      <c r="N60" s="3"/>
      <c r="O60" s="5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</row>
    <row r="61" spans="1:119" s="8" customFormat="1">
      <c r="A61" s="5"/>
      <c r="B61" s="3"/>
      <c r="C61" s="7"/>
      <c r="D61" s="7"/>
      <c r="E61" s="3"/>
      <c r="F61" s="3"/>
      <c r="G61" s="15"/>
      <c r="L61" s="3"/>
      <c r="M61" s="3"/>
      <c r="N61" s="3"/>
      <c r="O61" s="5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</row>
    <row r="62" spans="1:119" s="8" customFormat="1">
      <c r="A62" s="5"/>
      <c r="B62" s="3"/>
      <c r="C62" s="7"/>
      <c r="D62" s="7"/>
      <c r="E62" s="3"/>
      <c r="F62" s="3"/>
      <c r="G62" s="15"/>
      <c r="L62" s="3"/>
      <c r="M62" s="3"/>
      <c r="N62" s="3"/>
      <c r="O62" s="5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</row>
    <row r="63" spans="1:119" s="8" customFormat="1">
      <c r="A63" s="5"/>
      <c r="B63" s="3"/>
      <c r="C63" s="7"/>
      <c r="D63" s="7"/>
      <c r="E63" s="3"/>
      <c r="F63" s="3"/>
      <c r="G63" s="15"/>
      <c r="L63" s="3"/>
      <c r="M63" s="3"/>
      <c r="N63" s="3"/>
      <c r="O63" s="5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</row>
    <row r="64" spans="1:119" s="8" customFormat="1">
      <c r="A64" s="5"/>
      <c r="B64" s="3"/>
      <c r="C64" s="7"/>
      <c r="D64" s="7"/>
      <c r="E64" s="3"/>
      <c r="F64" s="3"/>
      <c r="G64" s="15"/>
      <c r="L64" s="3"/>
      <c r="M64" s="3"/>
      <c r="N64" s="3"/>
      <c r="O64" s="5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</row>
    <row r="65" spans="1:119" s="8" customFormat="1">
      <c r="A65" s="5"/>
      <c r="B65" s="3"/>
      <c r="C65" s="7"/>
      <c r="D65" s="7"/>
      <c r="E65" s="3"/>
      <c r="F65" s="3"/>
      <c r="G65" s="15"/>
      <c r="L65" s="3"/>
      <c r="M65" s="3"/>
      <c r="N65" s="3"/>
      <c r="O65" s="5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</row>
    <row r="66" spans="1:119" s="8" customFormat="1">
      <c r="A66" s="5"/>
      <c r="B66" s="3"/>
      <c r="C66" s="7"/>
      <c r="D66" s="7"/>
      <c r="E66" s="3"/>
      <c r="F66" s="3"/>
      <c r="G66" s="15"/>
      <c r="L66" s="3"/>
      <c r="M66" s="3"/>
      <c r="N66" s="3"/>
      <c r="O66" s="5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</row>
    <row r="67" spans="1:119" s="8" customFormat="1">
      <c r="A67" s="5"/>
      <c r="B67" s="3"/>
      <c r="C67" s="7"/>
      <c r="D67" s="7"/>
      <c r="E67" s="3"/>
      <c r="F67" s="3"/>
      <c r="G67" s="15"/>
      <c r="L67" s="3"/>
      <c r="M67" s="3"/>
      <c r="N67" s="3"/>
      <c r="O67" s="5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</row>
    <row r="68" spans="1:119" s="8" customFormat="1">
      <c r="A68" s="5"/>
      <c r="B68" s="3"/>
      <c r="C68" s="7"/>
      <c r="D68" s="7"/>
      <c r="E68" s="3"/>
      <c r="F68" s="3"/>
      <c r="G68" s="15"/>
      <c r="L68" s="3"/>
      <c r="M68" s="3"/>
      <c r="N68" s="3"/>
      <c r="O68" s="5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</row>
    <row r="69" spans="1:119" s="8" customFormat="1">
      <c r="A69" s="5"/>
      <c r="B69" s="3"/>
      <c r="C69" s="7"/>
      <c r="D69" s="7"/>
      <c r="E69" s="3"/>
      <c r="F69" s="3"/>
      <c r="G69" s="15"/>
      <c r="L69" s="3"/>
      <c r="M69" s="3"/>
      <c r="N69" s="3"/>
      <c r="O69" s="5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</row>
    <row r="70" spans="1:119" s="8" customFormat="1">
      <c r="A70" s="5"/>
      <c r="B70" s="3"/>
      <c r="C70" s="7"/>
      <c r="D70" s="7"/>
      <c r="E70" s="3"/>
      <c r="F70" s="3"/>
      <c r="G70" s="15"/>
      <c r="L70" s="3"/>
      <c r="M70" s="3"/>
      <c r="N70" s="3"/>
      <c r="O70" s="5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</row>
    <row r="71" spans="1:119" s="8" customFormat="1">
      <c r="A71" s="5"/>
      <c r="B71" s="3"/>
      <c r="C71" s="7"/>
      <c r="D71" s="7"/>
      <c r="E71" s="3"/>
      <c r="F71" s="3"/>
      <c r="G71" s="15"/>
      <c r="L71" s="3"/>
      <c r="M71" s="3"/>
      <c r="N71" s="3"/>
      <c r="O71" s="5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</row>
    <row r="72" spans="1:119" s="8" customFormat="1">
      <c r="A72" s="5"/>
      <c r="B72" s="3"/>
      <c r="C72" s="7"/>
      <c r="D72" s="7"/>
      <c r="E72" s="3"/>
      <c r="F72" s="3"/>
      <c r="G72" s="15"/>
      <c r="L72" s="3"/>
      <c r="M72" s="3"/>
      <c r="N72" s="3"/>
      <c r="O72" s="5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</row>
    <row r="73" spans="1:119" s="8" customFormat="1">
      <c r="A73" s="5"/>
      <c r="B73" s="3"/>
      <c r="C73" s="7"/>
      <c r="D73" s="7"/>
      <c r="E73" s="3"/>
      <c r="F73" s="3"/>
      <c r="G73" s="15"/>
      <c r="L73" s="3"/>
      <c r="M73" s="3"/>
      <c r="N73" s="3"/>
      <c r="O73" s="5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</row>
    <row r="74" spans="1:119" s="8" customFormat="1">
      <c r="A74" s="5"/>
      <c r="B74" s="3"/>
      <c r="C74" s="7"/>
      <c r="D74" s="7"/>
      <c r="E74" s="3"/>
      <c r="F74" s="3"/>
      <c r="G74" s="15"/>
      <c r="L74" s="3"/>
      <c r="M74" s="3"/>
      <c r="N74" s="3"/>
      <c r="O74" s="5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</row>
    <row r="75" spans="1:119" s="8" customFormat="1">
      <c r="A75" s="5"/>
      <c r="B75" s="3"/>
      <c r="C75" s="7"/>
      <c r="D75" s="7"/>
      <c r="E75" s="3"/>
      <c r="F75" s="3"/>
      <c r="G75" s="15"/>
      <c r="L75" s="3"/>
      <c r="M75" s="3"/>
      <c r="N75" s="3"/>
      <c r="O75" s="5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</row>
    <row r="76" spans="1:119" s="8" customFormat="1">
      <c r="A76" s="5"/>
      <c r="B76" s="3"/>
      <c r="C76" s="7"/>
      <c r="D76" s="7"/>
      <c r="E76" s="3"/>
      <c r="F76" s="3"/>
      <c r="G76" s="15"/>
      <c r="L76" s="3"/>
      <c r="M76" s="3"/>
      <c r="N76" s="3"/>
      <c r="O76" s="5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</row>
    <row r="77" spans="1:119" s="8" customFormat="1">
      <c r="A77" s="5"/>
      <c r="B77" s="3"/>
      <c r="C77" s="7"/>
      <c r="D77" s="7"/>
      <c r="E77" s="3"/>
      <c r="F77" s="3"/>
      <c r="G77" s="15"/>
      <c r="L77" s="3"/>
      <c r="M77" s="3"/>
      <c r="N77" s="3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</row>
    <row r="78" spans="1:119" s="8" customFormat="1">
      <c r="A78" s="5"/>
      <c r="B78" s="3"/>
      <c r="C78" s="7"/>
      <c r="D78" s="7"/>
      <c r="E78" s="3"/>
      <c r="F78" s="3"/>
      <c r="G78" s="15"/>
      <c r="L78" s="3"/>
      <c r="M78" s="3"/>
      <c r="N78" s="3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</row>
    <row r="79" spans="1:119" s="8" customFormat="1">
      <c r="A79" s="5"/>
      <c r="B79" s="3"/>
      <c r="C79" s="7"/>
      <c r="D79" s="7"/>
      <c r="E79" s="3"/>
      <c r="F79" s="3"/>
      <c r="G79" s="15"/>
      <c r="L79" s="3"/>
      <c r="M79" s="3"/>
      <c r="N79" s="3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</row>
    <row r="80" spans="1:119" s="8" customFormat="1">
      <c r="A80" s="5"/>
      <c r="B80" s="3"/>
      <c r="C80" s="7"/>
      <c r="D80" s="7"/>
      <c r="E80" s="3"/>
      <c r="F80" s="3"/>
      <c r="G80" s="15"/>
      <c r="L80" s="3"/>
      <c r="M80" s="3"/>
      <c r="N80" s="3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</row>
    <row r="81" spans="1:119" s="8" customFormat="1">
      <c r="A81" s="5"/>
      <c r="B81" s="3"/>
      <c r="C81" s="7"/>
      <c r="D81" s="7"/>
      <c r="E81" s="3"/>
      <c r="F81" s="3"/>
      <c r="G81" s="15"/>
      <c r="L81" s="3"/>
      <c r="M81" s="3"/>
      <c r="N81" s="3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</row>
    <row r="82" spans="1:119" s="8" customFormat="1">
      <c r="A82" s="5"/>
      <c r="B82" s="3"/>
      <c r="C82" s="7"/>
      <c r="D82" s="7"/>
      <c r="E82" s="3"/>
      <c r="F82" s="3"/>
      <c r="G82" s="15"/>
      <c r="L82" s="3"/>
      <c r="M82" s="3"/>
      <c r="N82" s="3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</row>
    <row r="83" spans="1:119" s="8" customFormat="1">
      <c r="A83" s="5"/>
      <c r="B83" s="3"/>
      <c r="C83" s="7"/>
      <c r="D83" s="7"/>
      <c r="E83" s="3"/>
      <c r="F83" s="3"/>
      <c r="G83" s="15"/>
      <c r="L83" s="3"/>
      <c r="M83" s="3"/>
      <c r="N83" s="3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</row>
    <row r="84" spans="1:119" s="8" customFormat="1">
      <c r="A84" s="5"/>
      <c r="B84" s="3"/>
      <c r="C84" s="7"/>
      <c r="D84" s="7"/>
      <c r="E84" s="3"/>
      <c r="F84" s="3"/>
      <c r="G84" s="15"/>
      <c r="L84" s="3"/>
      <c r="M84" s="3"/>
      <c r="N84" s="3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</row>
    <row r="85" spans="1:119" s="8" customFormat="1">
      <c r="A85" s="5"/>
      <c r="B85" s="3"/>
      <c r="C85" s="7"/>
      <c r="D85" s="7"/>
      <c r="E85" s="3"/>
      <c r="F85" s="3"/>
      <c r="G85" s="15"/>
      <c r="L85" s="3"/>
      <c r="M85" s="3"/>
      <c r="N85" s="3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</row>
    <row r="86" spans="1:119" s="8" customFormat="1">
      <c r="A86" s="5"/>
      <c r="B86" s="3"/>
      <c r="C86" s="7"/>
      <c r="D86" s="7"/>
      <c r="E86" s="3"/>
      <c r="F86" s="3"/>
      <c r="G86" s="15"/>
      <c r="L86" s="3"/>
      <c r="M86" s="3"/>
      <c r="N86" s="3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</row>
    <row r="87" spans="1:119" s="8" customFormat="1">
      <c r="A87" s="5"/>
      <c r="B87" s="3"/>
      <c r="C87" s="7"/>
      <c r="D87" s="7"/>
      <c r="E87" s="3"/>
      <c r="F87" s="3"/>
      <c r="G87" s="15"/>
      <c r="L87" s="3"/>
      <c r="M87" s="3"/>
      <c r="N87" s="3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</row>
    <row r="88" spans="1:119" s="8" customFormat="1">
      <c r="A88" s="5"/>
      <c r="B88" s="3"/>
      <c r="C88" s="7"/>
      <c r="D88" s="7"/>
      <c r="E88" s="3"/>
      <c r="F88" s="3"/>
      <c r="G88" s="15"/>
      <c r="L88" s="3"/>
      <c r="M88" s="3"/>
      <c r="N88" s="3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</row>
    <row r="89" spans="1:119" s="8" customFormat="1">
      <c r="A89" s="5"/>
      <c r="B89" s="3"/>
      <c r="C89" s="7"/>
      <c r="D89" s="7"/>
      <c r="E89" s="3"/>
      <c r="F89" s="3"/>
      <c r="G89" s="15"/>
      <c r="L89" s="3"/>
      <c r="M89" s="3"/>
      <c r="N89" s="3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</row>
    <row r="90" spans="1:119" s="8" customFormat="1">
      <c r="A90" s="5"/>
      <c r="B90" s="3"/>
      <c r="C90" s="7"/>
      <c r="D90" s="7"/>
      <c r="E90" s="3"/>
      <c r="F90" s="3"/>
      <c r="G90" s="15"/>
      <c r="L90" s="3"/>
      <c r="M90" s="3"/>
      <c r="N90" s="3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</row>
    <row r="91" spans="1:119" s="8" customFormat="1">
      <c r="A91" s="5"/>
      <c r="B91" s="3"/>
      <c r="C91" s="7"/>
      <c r="D91" s="7"/>
      <c r="E91" s="3"/>
      <c r="F91" s="3"/>
      <c r="G91" s="15"/>
      <c r="L91" s="3"/>
      <c r="M91" s="3"/>
      <c r="N91" s="3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</row>
    <row r="92" spans="1:119" s="8" customFormat="1">
      <c r="A92" s="5"/>
      <c r="B92" s="3"/>
      <c r="C92" s="7"/>
      <c r="D92" s="7"/>
      <c r="E92" s="3"/>
      <c r="F92" s="3"/>
      <c r="G92" s="15"/>
      <c r="L92" s="3"/>
      <c r="M92" s="3"/>
      <c r="N92" s="3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</row>
    <row r="93" spans="1:119" s="8" customFormat="1">
      <c r="A93" s="5"/>
      <c r="B93" s="3"/>
      <c r="C93" s="7"/>
      <c r="D93" s="7"/>
      <c r="E93" s="3"/>
      <c r="F93" s="3"/>
      <c r="G93" s="15"/>
      <c r="L93" s="3"/>
      <c r="M93" s="3"/>
      <c r="N93" s="3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</row>
    <row r="94" spans="1:119" s="8" customFormat="1">
      <c r="A94" s="5"/>
      <c r="B94" s="3"/>
      <c r="C94" s="7"/>
      <c r="D94" s="7"/>
      <c r="E94" s="3"/>
      <c r="F94" s="3"/>
      <c r="G94" s="15"/>
      <c r="L94" s="3"/>
      <c r="M94" s="3"/>
      <c r="N94" s="3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</row>
    <row r="95" spans="1:119" s="8" customFormat="1">
      <c r="A95" s="5"/>
      <c r="B95" s="3"/>
      <c r="C95" s="7"/>
      <c r="D95" s="7"/>
      <c r="E95" s="3"/>
      <c r="F95" s="3"/>
      <c r="G95" s="15"/>
      <c r="L95" s="3"/>
      <c r="M95" s="3"/>
      <c r="N95" s="3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</row>
    <row r="96" spans="1:119" s="8" customFormat="1">
      <c r="A96" s="5"/>
      <c r="B96" s="3"/>
      <c r="C96" s="7"/>
      <c r="D96" s="7"/>
      <c r="E96" s="3"/>
      <c r="F96" s="3"/>
      <c r="G96" s="15"/>
      <c r="L96" s="3"/>
      <c r="M96" s="3"/>
      <c r="N96" s="3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</row>
    <row r="97" spans="1:119" s="8" customFormat="1">
      <c r="A97" s="5"/>
      <c r="B97" s="3"/>
      <c r="C97" s="7"/>
      <c r="D97" s="7"/>
      <c r="E97" s="3"/>
      <c r="F97" s="3"/>
      <c r="G97" s="15"/>
      <c r="L97" s="3"/>
      <c r="M97" s="3"/>
      <c r="N97" s="3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</row>
    <row r="98" spans="1:119" s="8" customFormat="1">
      <c r="A98" s="5"/>
      <c r="B98" s="3"/>
      <c r="C98" s="7"/>
      <c r="D98" s="7"/>
      <c r="E98" s="3"/>
      <c r="F98" s="3"/>
      <c r="G98" s="15"/>
      <c r="L98" s="3"/>
      <c r="M98" s="3"/>
      <c r="N98" s="3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</row>
    <row r="99" spans="1:119" s="8" customFormat="1">
      <c r="A99" s="5"/>
      <c r="B99" s="3"/>
      <c r="C99" s="7"/>
      <c r="D99" s="7"/>
      <c r="E99" s="3"/>
      <c r="F99" s="3"/>
      <c r="G99" s="15"/>
      <c r="L99" s="3"/>
      <c r="M99" s="3"/>
      <c r="N99" s="3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</row>
    <row r="100" spans="1:119" s="8" customFormat="1">
      <c r="A100" s="5"/>
      <c r="B100" s="3"/>
      <c r="C100" s="7"/>
      <c r="D100" s="7"/>
      <c r="E100" s="3"/>
      <c r="F100" s="3"/>
      <c r="G100" s="15"/>
      <c r="L100" s="3"/>
      <c r="M100" s="3"/>
      <c r="N100" s="3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</row>
    <row r="101" spans="1:119" s="8" customFormat="1">
      <c r="A101" s="5"/>
      <c r="B101" s="3"/>
      <c r="C101" s="7"/>
      <c r="D101" s="7"/>
      <c r="E101" s="3"/>
      <c r="F101" s="3"/>
      <c r="G101" s="15"/>
      <c r="L101" s="3"/>
      <c r="M101" s="3"/>
      <c r="N101" s="3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</row>
    <row r="102" spans="1:119" s="8" customFormat="1">
      <c r="A102" s="5"/>
      <c r="B102" s="3"/>
      <c r="C102" s="7"/>
      <c r="D102" s="7"/>
      <c r="E102" s="3"/>
      <c r="F102" s="3"/>
      <c r="G102" s="15"/>
      <c r="L102" s="3"/>
      <c r="M102" s="3"/>
      <c r="N102" s="3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</row>
    <row r="103" spans="1:119" s="8" customFormat="1">
      <c r="A103" s="5"/>
      <c r="B103" s="3"/>
      <c r="C103" s="7"/>
      <c r="D103" s="7"/>
      <c r="E103" s="3"/>
      <c r="F103" s="3"/>
      <c r="G103" s="15"/>
      <c r="L103" s="3"/>
      <c r="M103" s="3"/>
      <c r="N103" s="3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</row>
    <row r="104" spans="1:119" s="8" customFormat="1">
      <c r="A104" s="5"/>
      <c r="B104" s="3"/>
      <c r="C104" s="7"/>
      <c r="D104" s="7"/>
      <c r="E104" s="3"/>
      <c r="F104" s="3"/>
      <c r="G104" s="15"/>
      <c r="L104" s="3"/>
      <c r="M104" s="3"/>
      <c r="N104" s="3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</row>
    <row r="105" spans="1:119" s="8" customFormat="1">
      <c r="A105" s="5"/>
      <c r="B105" s="3"/>
      <c r="C105" s="7"/>
      <c r="D105" s="7"/>
      <c r="E105" s="3"/>
      <c r="F105" s="3"/>
      <c r="G105" s="15"/>
      <c r="L105" s="3"/>
      <c r="M105" s="3"/>
      <c r="N105" s="3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</row>
    <row r="106" spans="1:119" s="8" customFormat="1">
      <c r="A106" s="5"/>
      <c r="B106" s="3"/>
      <c r="C106" s="7"/>
      <c r="D106" s="7"/>
      <c r="E106" s="3"/>
      <c r="F106" s="3"/>
      <c r="G106" s="15"/>
      <c r="L106" s="3"/>
      <c r="M106" s="3"/>
      <c r="N106" s="3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</row>
    <row r="107" spans="1:119" s="8" customFormat="1">
      <c r="A107" s="5"/>
      <c r="B107" s="3"/>
      <c r="C107" s="7"/>
      <c r="D107" s="7"/>
      <c r="E107" s="3"/>
      <c r="F107" s="3"/>
      <c r="G107" s="15"/>
      <c r="L107" s="3"/>
      <c r="M107" s="3"/>
      <c r="N107" s="3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</row>
    <row r="108" spans="1:119" s="8" customFormat="1">
      <c r="A108" s="5"/>
      <c r="B108" s="3"/>
      <c r="C108" s="7"/>
      <c r="D108" s="7"/>
      <c r="E108" s="3"/>
      <c r="F108" s="3"/>
      <c r="G108" s="15"/>
      <c r="L108" s="3"/>
      <c r="M108" s="3"/>
      <c r="N108" s="3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</row>
    <row r="109" spans="1:119" s="8" customFormat="1">
      <c r="A109" s="5"/>
      <c r="B109" s="3"/>
      <c r="C109" s="7"/>
      <c r="D109" s="7"/>
      <c r="E109" s="3"/>
      <c r="F109" s="3"/>
      <c r="G109" s="15"/>
      <c r="L109" s="3"/>
      <c r="M109" s="3"/>
      <c r="N109" s="3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</row>
    <row r="110" spans="1:119" s="8" customFormat="1">
      <c r="A110" s="5"/>
      <c r="B110" s="3"/>
      <c r="C110" s="7"/>
      <c r="D110" s="7"/>
      <c r="E110" s="3"/>
      <c r="F110" s="3"/>
      <c r="G110" s="15"/>
      <c r="L110" s="3"/>
      <c r="M110" s="3"/>
      <c r="N110" s="3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</row>
    <row r="111" spans="1:119" s="8" customFormat="1">
      <c r="A111" s="5"/>
      <c r="B111" s="3"/>
      <c r="C111" s="7"/>
      <c r="D111" s="7"/>
      <c r="E111" s="3"/>
      <c r="F111" s="3"/>
      <c r="G111" s="15"/>
      <c r="L111" s="3"/>
      <c r="M111" s="3"/>
      <c r="N111" s="3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</row>
    <row r="112" spans="1:119" s="8" customFormat="1">
      <c r="A112" s="5"/>
      <c r="B112" s="3"/>
      <c r="C112" s="7"/>
      <c r="D112" s="7"/>
      <c r="E112" s="3"/>
      <c r="F112" s="3"/>
      <c r="G112" s="15"/>
      <c r="L112" s="3"/>
      <c r="M112" s="3"/>
      <c r="N112" s="3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</row>
    <row r="113" spans="1:119" s="8" customFormat="1">
      <c r="A113" s="5"/>
      <c r="B113" s="3"/>
      <c r="C113" s="7"/>
      <c r="D113" s="7"/>
      <c r="E113" s="3"/>
      <c r="F113" s="3"/>
      <c r="G113" s="15"/>
      <c r="L113" s="3"/>
      <c r="M113" s="3"/>
      <c r="N113" s="3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</row>
    <row r="114" spans="1:119" s="8" customFormat="1">
      <c r="A114" s="5"/>
      <c r="B114" s="3"/>
      <c r="C114" s="7"/>
      <c r="D114" s="7"/>
      <c r="E114" s="3"/>
      <c r="F114" s="3"/>
      <c r="G114" s="15"/>
      <c r="L114" s="3"/>
      <c r="M114" s="3"/>
      <c r="N114" s="3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</row>
    <row r="115" spans="1:119" s="8" customFormat="1">
      <c r="A115" s="5"/>
      <c r="B115" s="3"/>
      <c r="C115" s="7"/>
      <c r="D115" s="7"/>
      <c r="E115" s="3"/>
      <c r="F115" s="3"/>
      <c r="G115" s="15"/>
      <c r="L115" s="3"/>
      <c r="M115" s="3"/>
      <c r="N115" s="3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</row>
    <row r="116" spans="1:119" s="8" customFormat="1">
      <c r="A116" s="5"/>
      <c r="B116" s="3"/>
      <c r="C116" s="7"/>
      <c r="D116" s="7"/>
      <c r="E116" s="3"/>
      <c r="F116" s="3"/>
      <c r="G116" s="15"/>
      <c r="L116" s="3"/>
      <c r="M116" s="3"/>
      <c r="N116" s="3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</row>
    <row r="117" spans="1:119" s="8" customFormat="1">
      <c r="A117" s="5"/>
      <c r="B117" s="3"/>
      <c r="C117" s="7"/>
      <c r="D117" s="7"/>
      <c r="E117" s="3"/>
      <c r="F117" s="3"/>
      <c r="G117" s="15"/>
      <c r="L117" s="3"/>
      <c r="M117" s="3"/>
      <c r="N117" s="3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</row>
    <row r="118" spans="1:119" s="8" customFormat="1">
      <c r="A118" s="5"/>
      <c r="B118" s="3"/>
      <c r="C118" s="7"/>
      <c r="D118" s="7"/>
      <c r="E118" s="3"/>
      <c r="F118" s="3"/>
      <c r="G118" s="15"/>
      <c r="L118" s="3"/>
      <c r="M118" s="3"/>
      <c r="N118" s="3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</row>
    <row r="119" spans="1:119" s="8" customFormat="1">
      <c r="A119" s="5"/>
      <c r="B119" s="3"/>
      <c r="C119" s="7"/>
      <c r="D119" s="7"/>
      <c r="E119" s="3"/>
      <c r="F119" s="3"/>
      <c r="G119" s="15"/>
      <c r="L119" s="3"/>
      <c r="M119" s="3"/>
      <c r="N119" s="3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</row>
    <row r="120" spans="1:119" s="8" customFormat="1">
      <c r="A120" s="5"/>
      <c r="B120" s="3"/>
      <c r="C120" s="7"/>
      <c r="D120" s="7"/>
      <c r="E120" s="3"/>
      <c r="F120" s="3"/>
      <c r="G120" s="15"/>
      <c r="L120" s="3"/>
      <c r="M120" s="3"/>
      <c r="N120" s="3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</row>
    <row r="121" spans="1:119" s="8" customFormat="1">
      <c r="A121" s="5"/>
      <c r="B121" s="3"/>
      <c r="C121" s="7"/>
      <c r="D121" s="7"/>
      <c r="E121" s="3"/>
      <c r="F121" s="3"/>
      <c r="G121" s="15"/>
      <c r="L121" s="3"/>
      <c r="M121" s="3"/>
      <c r="N121" s="3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</row>
    <row r="122" spans="1:119" s="8" customFormat="1">
      <c r="A122" s="5"/>
      <c r="B122" s="3"/>
      <c r="C122" s="7"/>
      <c r="D122" s="7"/>
      <c r="E122" s="3"/>
      <c r="F122" s="3"/>
      <c r="G122" s="15"/>
      <c r="L122" s="3"/>
      <c r="M122" s="3"/>
      <c r="N122" s="3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</row>
    <row r="123" spans="1:119" s="8" customFormat="1">
      <c r="A123" s="5"/>
      <c r="B123" s="3"/>
      <c r="C123" s="7"/>
      <c r="D123" s="7"/>
      <c r="E123" s="3"/>
      <c r="F123" s="3"/>
      <c r="G123" s="15"/>
      <c r="L123" s="3"/>
      <c r="M123" s="3"/>
      <c r="N123" s="3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</row>
    <row r="124" spans="1:119" s="8" customFormat="1">
      <c r="A124" s="5"/>
      <c r="B124" s="3"/>
      <c r="C124" s="7"/>
      <c r="D124" s="7"/>
      <c r="E124" s="3"/>
      <c r="F124" s="3"/>
      <c r="G124" s="15"/>
      <c r="L124" s="3"/>
      <c r="M124" s="3"/>
      <c r="N124" s="3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</row>
    <row r="125" spans="1:119" s="8" customFormat="1">
      <c r="A125" s="5"/>
      <c r="B125" s="3"/>
      <c r="C125" s="7"/>
      <c r="D125" s="7"/>
      <c r="E125" s="3"/>
      <c r="F125" s="3"/>
      <c r="G125" s="15"/>
      <c r="L125" s="3"/>
      <c r="M125" s="3"/>
      <c r="N125" s="3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</row>
    <row r="126" spans="1:119" s="8" customFormat="1">
      <c r="A126" s="5"/>
      <c r="B126" s="3"/>
      <c r="C126" s="7"/>
      <c r="D126" s="7"/>
      <c r="E126" s="3"/>
      <c r="F126" s="3"/>
      <c r="G126" s="15"/>
      <c r="L126" s="3"/>
      <c r="M126" s="3"/>
      <c r="N126" s="3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</row>
    <row r="127" spans="1:119" s="8" customFormat="1">
      <c r="A127" s="5"/>
      <c r="B127" s="3"/>
      <c r="C127" s="7"/>
      <c r="D127" s="7"/>
      <c r="E127" s="3"/>
      <c r="F127" s="3"/>
      <c r="G127" s="15"/>
      <c r="L127" s="3"/>
      <c r="M127" s="3"/>
      <c r="N127" s="3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</row>
    <row r="128" spans="1:119" s="8" customFormat="1">
      <c r="A128" s="5"/>
      <c r="B128" s="3"/>
      <c r="C128" s="7"/>
      <c r="D128" s="7"/>
      <c r="E128" s="3"/>
      <c r="F128" s="3"/>
      <c r="G128" s="15"/>
      <c r="L128" s="3"/>
      <c r="M128" s="3"/>
      <c r="N128" s="3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</row>
    <row r="129" spans="1:119" s="8" customFormat="1">
      <c r="A129" s="5"/>
      <c r="B129" s="3"/>
      <c r="C129" s="7"/>
      <c r="D129" s="7"/>
      <c r="E129" s="3"/>
      <c r="F129" s="3"/>
      <c r="G129" s="15"/>
      <c r="L129" s="3"/>
      <c r="M129" s="3"/>
      <c r="N129" s="3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</row>
    <row r="130" spans="1:119" s="8" customFormat="1">
      <c r="A130" s="5"/>
      <c r="B130" s="3"/>
      <c r="C130" s="7"/>
      <c r="D130" s="7"/>
      <c r="E130" s="3"/>
      <c r="F130" s="3"/>
      <c r="G130" s="15"/>
      <c r="L130" s="3"/>
      <c r="M130" s="3"/>
      <c r="N130" s="3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</row>
    <row r="131" spans="1:119" s="8" customFormat="1">
      <c r="A131" s="5"/>
      <c r="B131" s="3"/>
      <c r="C131" s="7"/>
      <c r="D131" s="7"/>
      <c r="E131" s="3"/>
      <c r="F131" s="3"/>
      <c r="G131" s="15"/>
      <c r="L131" s="3"/>
      <c r="M131" s="3"/>
      <c r="N131" s="3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</row>
    <row r="132" spans="1:119" s="8" customFormat="1">
      <c r="A132" s="5"/>
      <c r="B132" s="3"/>
      <c r="C132" s="7"/>
      <c r="D132" s="7"/>
      <c r="E132" s="3"/>
      <c r="F132" s="3"/>
      <c r="G132" s="15"/>
      <c r="L132" s="3"/>
      <c r="M132" s="3"/>
      <c r="N132" s="3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</row>
    <row r="133" spans="1:119" s="8" customFormat="1">
      <c r="A133" s="5"/>
      <c r="B133" s="3"/>
      <c r="C133" s="7"/>
      <c r="D133" s="7"/>
      <c r="E133" s="3"/>
      <c r="F133" s="3"/>
      <c r="G133" s="15"/>
      <c r="L133" s="3"/>
      <c r="M133" s="3"/>
      <c r="N133" s="3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</row>
    <row r="134" spans="1:119" s="8" customFormat="1">
      <c r="A134" s="5"/>
      <c r="B134" s="3"/>
      <c r="C134" s="7"/>
      <c r="D134" s="7"/>
      <c r="E134" s="3"/>
      <c r="F134" s="3"/>
      <c r="G134" s="15"/>
      <c r="L134" s="3"/>
      <c r="M134" s="3"/>
      <c r="N134" s="3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</row>
    <row r="135" spans="1:119" s="8" customFormat="1">
      <c r="A135" s="5"/>
      <c r="B135" s="3"/>
      <c r="C135" s="7"/>
      <c r="D135" s="7"/>
      <c r="E135" s="3"/>
      <c r="F135" s="3"/>
      <c r="G135" s="15"/>
      <c r="L135" s="3"/>
      <c r="M135" s="3"/>
      <c r="N135" s="3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</row>
    <row r="136" spans="1:119" s="8" customFormat="1">
      <c r="A136" s="5"/>
      <c r="B136" s="3"/>
      <c r="C136" s="7"/>
      <c r="D136" s="7"/>
      <c r="E136" s="3"/>
      <c r="F136" s="3"/>
      <c r="G136" s="15"/>
      <c r="L136" s="3"/>
      <c r="M136" s="3"/>
      <c r="N136" s="3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</row>
    <row r="137" spans="1:119" s="8" customFormat="1">
      <c r="A137" s="5"/>
      <c r="B137" s="3"/>
      <c r="C137" s="7"/>
      <c r="D137" s="7"/>
      <c r="E137" s="3"/>
      <c r="F137" s="3"/>
      <c r="G137" s="15"/>
      <c r="L137" s="3"/>
      <c r="M137" s="3"/>
      <c r="N137" s="3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</row>
    <row r="138" spans="1:119" s="8" customFormat="1">
      <c r="A138" s="5"/>
      <c r="B138" s="3"/>
      <c r="C138" s="7"/>
      <c r="D138" s="7"/>
      <c r="E138" s="3"/>
      <c r="F138" s="3"/>
      <c r="G138" s="15"/>
      <c r="L138" s="3"/>
      <c r="M138" s="3"/>
      <c r="N138" s="3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</row>
    <row r="139" spans="1:119" s="8" customFormat="1">
      <c r="A139" s="5"/>
      <c r="B139" s="3"/>
      <c r="C139" s="7"/>
      <c r="D139" s="7"/>
      <c r="E139" s="3"/>
      <c r="F139" s="3"/>
      <c r="G139" s="15"/>
      <c r="L139" s="3"/>
      <c r="M139" s="3"/>
      <c r="N139" s="3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</row>
    <row r="140" spans="1:119" s="8" customFormat="1">
      <c r="A140" s="5"/>
      <c r="B140" s="3"/>
      <c r="C140" s="7"/>
      <c r="D140" s="7"/>
      <c r="E140" s="3"/>
      <c r="F140" s="3"/>
      <c r="G140" s="15"/>
      <c r="L140" s="3"/>
      <c r="M140" s="3"/>
      <c r="N140" s="3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</row>
    <row r="141" spans="1:119" s="8" customFormat="1">
      <c r="A141" s="5"/>
      <c r="B141" s="3"/>
      <c r="C141" s="7"/>
      <c r="D141" s="7"/>
      <c r="E141" s="3"/>
      <c r="F141" s="3"/>
      <c r="G141" s="15"/>
      <c r="L141" s="3"/>
      <c r="M141" s="3"/>
      <c r="N141" s="3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</row>
    <row r="142" spans="1:119" s="8" customFormat="1">
      <c r="A142" s="5"/>
      <c r="B142" s="3"/>
      <c r="C142" s="7"/>
      <c r="D142" s="7"/>
      <c r="E142" s="3"/>
      <c r="F142" s="3"/>
      <c r="G142" s="15"/>
      <c r="L142" s="3"/>
      <c r="M142" s="3"/>
      <c r="N142" s="3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</row>
    <row r="143" spans="1:119" s="8" customFormat="1">
      <c r="A143" s="5"/>
      <c r="B143" s="3"/>
      <c r="C143" s="7"/>
      <c r="D143" s="7"/>
      <c r="E143" s="3"/>
      <c r="F143" s="3"/>
      <c r="G143" s="15"/>
      <c r="L143" s="3"/>
      <c r="M143" s="3"/>
      <c r="N143" s="3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</row>
    <row r="144" spans="1:119" s="8" customFormat="1">
      <c r="A144" s="5"/>
      <c r="B144" s="3"/>
      <c r="C144" s="7"/>
      <c r="D144" s="7"/>
      <c r="E144" s="3"/>
      <c r="F144" s="3"/>
      <c r="G144" s="15"/>
      <c r="L144" s="3"/>
      <c r="M144" s="3"/>
      <c r="N144" s="3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</row>
    <row r="145" spans="1:119" s="8" customFormat="1">
      <c r="A145" s="5"/>
      <c r="B145" s="3"/>
      <c r="C145" s="7"/>
      <c r="D145" s="7"/>
      <c r="E145" s="3"/>
      <c r="F145" s="3"/>
      <c r="G145" s="15"/>
      <c r="L145" s="3"/>
      <c r="M145" s="3"/>
      <c r="N145" s="3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</row>
    <row r="146" spans="1:119" s="8" customFormat="1">
      <c r="A146" s="5"/>
      <c r="B146" s="3"/>
      <c r="C146" s="7"/>
      <c r="D146" s="7"/>
      <c r="E146" s="3"/>
      <c r="F146" s="3"/>
      <c r="G146" s="15"/>
      <c r="L146" s="3"/>
      <c r="M146" s="3"/>
      <c r="N146" s="3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</row>
    <row r="147" spans="1:119" s="8" customFormat="1">
      <c r="A147" s="5"/>
      <c r="B147" s="3"/>
      <c r="C147" s="7"/>
      <c r="D147" s="7"/>
      <c r="E147" s="3"/>
      <c r="F147" s="3"/>
      <c r="G147" s="15"/>
      <c r="L147" s="3"/>
      <c r="M147" s="3"/>
      <c r="N147" s="3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</row>
    <row r="148" spans="1:119" s="8" customFormat="1">
      <c r="A148" s="5"/>
      <c r="B148" s="3"/>
      <c r="C148" s="7"/>
      <c r="D148" s="7"/>
      <c r="E148" s="3"/>
      <c r="F148" s="3"/>
      <c r="G148" s="15"/>
      <c r="L148" s="3"/>
      <c r="M148" s="3"/>
      <c r="N148" s="3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</row>
    <row r="149" spans="1:119" s="8" customFormat="1">
      <c r="A149" s="5"/>
      <c r="B149" s="3"/>
      <c r="C149" s="7"/>
      <c r="D149" s="7"/>
      <c r="E149" s="3"/>
      <c r="F149" s="3"/>
      <c r="G149" s="15"/>
      <c r="L149" s="3"/>
      <c r="M149" s="3"/>
      <c r="N149" s="3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</row>
    <row r="150" spans="1:119" s="8" customFormat="1">
      <c r="A150" s="5"/>
      <c r="B150" s="3"/>
      <c r="C150" s="7"/>
      <c r="D150" s="7"/>
      <c r="E150" s="3"/>
      <c r="F150" s="3"/>
      <c r="G150" s="15"/>
      <c r="L150" s="3"/>
      <c r="M150" s="3"/>
      <c r="N150" s="3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</row>
    <row r="151" spans="1:119" s="8" customFormat="1">
      <c r="A151" s="5"/>
      <c r="B151" s="3"/>
      <c r="C151" s="7"/>
      <c r="D151" s="7"/>
      <c r="E151" s="3"/>
      <c r="F151" s="3"/>
      <c r="G151" s="15"/>
      <c r="L151" s="3"/>
      <c r="M151" s="3"/>
      <c r="N151" s="3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</row>
    <row r="152" spans="1:119" s="8" customFormat="1">
      <c r="A152" s="5"/>
      <c r="B152" s="3"/>
      <c r="C152" s="7"/>
      <c r="D152" s="7"/>
      <c r="E152" s="3"/>
      <c r="F152" s="3"/>
      <c r="G152" s="15"/>
      <c r="L152" s="3"/>
      <c r="M152" s="3"/>
      <c r="N152" s="3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</row>
    <row r="153" spans="1:119" s="8" customFormat="1">
      <c r="A153" s="5"/>
      <c r="B153" s="3"/>
      <c r="C153" s="7"/>
      <c r="D153" s="7"/>
      <c r="E153" s="3"/>
      <c r="F153" s="3"/>
      <c r="G153" s="15"/>
      <c r="L153" s="3"/>
      <c r="M153" s="3"/>
      <c r="N153" s="3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</row>
    <row r="154" spans="1:119" s="8" customFormat="1">
      <c r="A154" s="5"/>
      <c r="B154" s="3"/>
      <c r="C154" s="7"/>
      <c r="D154" s="7"/>
      <c r="E154" s="3"/>
      <c r="F154" s="3"/>
      <c r="G154" s="15"/>
      <c r="L154" s="3"/>
      <c r="M154" s="3"/>
      <c r="N154" s="3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</row>
    <row r="155" spans="1:119" s="8" customFormat="1">
      <c r="A155" s="5"/>
      <c r="B155" s="3"/>
      <c r="C155" s="7"/>
      <c r="D155" s="7"/>
      <c r="E155" s="3"/>
      <c r="F155" s="3"/>
      <c r="G155" s="15"/>
      <c r="L155" s="3"/>
      <c r="M155" s="3"/>
      <c r="N155" s="3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</row>
    <row r="156" spans="1:119" s="8" customFormat="1">
      <c r="A156" s="5"/>
      <c r="B156" s="3"/>
      <c r="C156" s="7"/>
      <c r="D156" s="7"/>
      <c r="E156" s="3"/>
      <c r="F156" s="3"/>
      <c r="G156" s="15"/>
      <c r="L156" s="3"/>
      <c r="M156" s="3"/>
      <c r="N156" s="3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</row>
    <row r="157" spans="1:119" s="8" customFormat="1">
      <c r="A157" s="5"/>
      <c r="B157" s="3"/>
      <c r="C157" s="7"/>
      <c r="D157" s="7"/>
      <c r="E157" s="3"/>
      <c r="F157" s="3"/>
      <c r="G157" s="15"/>
      <c r="L157" s="3"/>
      <c r="M157" s="3"/>
      <c r="N157" s="3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</row>
    <row r="158" spans="1:119" s="8" customFormat="1">
      <c r="A158" s="5"/>
      <c r="B158" s="3"/>
      <c r="C158" s="7"/>
      <c r="D158" s="7"/>
      <c r="E158" s="3"/>
      <c r="F158" s="3"/>
      <c r="G158" s="15"/>
      <c r="L158" s="3"/>
      <c r="M158" s="3"/>
      <c r="N158" s="3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</row>
    <row r="159" spans="1:119" s="8" customFormat="1">
      <c r="A159" s="5"/>
      <c r="B159" s="3"/>
      <c r="C159" s="7"/>
      <c r="D159" s="7"/>
      <c r="E159" s="3"/>
      <c r="F159" s="3"/>
      <c r="G159" s="15"/>
      <c r="L159" s="3"/>
      <c r="M159" s="3"/>
      <c r="N159" s="3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</row>
    <row r="160" spans="1:119" s="8" customFormat="1">
      <c r="A160" s="5"/>
      <c r="B160" s="3"/>
      <c r="C160" s="7"/>
      <c r="D160" s="7"/>
      <c r="E160" s="3"/>
      <c r="F160" s="3"/>
      <c r="G160" s="15"/>
      <c r="L160" s="3"/>
      <c r="M160" s="3"/>
      <c r="N160" s="3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</row>
    <row r="161" spans="1:119" s="8" customFormat="1">
      <c r="A161" s="5"/>
      <c r="B161" s="3"/>
      <c r="C161" s="7"/>
      <c r="D161" s="7"/>
      <c r="E161" s="3"/>
      <c r="F161" s="3"/>
      <c r="G161" s="15"/>
      <c r="L161" s="3"/>
      <c r="M161" s="3"/>
      <c r="N161" s="3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</row>
    <row r="162" spans="1:119" s="8" customFormat="1">
      <c r="A162" s="5"/>
      <c r="B162" s="3"/>
      <c r="C162" s="7"/>
      <c r="D162" s="7"/>
      <c r="E162" s="3"/>
      <c r="F162" s="3"/>
      <c r="G162" s="15"/>
      <c r="L162" s="3"/>
      <c r="M162" s="3"/>
      <c r="N162" s="3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</row>
    <row r="163" spans="1:119" s="8" customFormat="1">
      <c r="A163" s="5"/>
      <c r="B163" s="3"/>
      <c r="C163" s="7"/>
      <c r="D163" s="7"/>
      <c r="E163" s="3"/>
      <c r="F163" s="3"/>
      <c r="G163" s="15"/>
      <c r="L163" s="3"/>
      <c r="M163" s="3"/>
      <c r="N163" s="3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</row>
    <row r="164" spans="1:119" s="8" customFormat="1">
      <c r="A164" s="5"/>
      <c r="B164" s="3"/>
      <c r="C164" s="7"/>
      <c r="D164" s="7"/>
      <c r="E164" s="3"/>
      <c r="F164" s="3"/>
      <c r="G164" s="15"/>
      <c r="L164" s="3"/>
      <c r="M164" s="3"/>
      <c r="N164" s="3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</row>
    <row r="165" spans="1:119" s="8" customFormat="1">
      <c r="A165" s="5"/>
      <c r="B165" s="3"/>
      <c r="C165" s="7"/>
      <c r="D165" s="7"/>
      <c r="E165" s="3"/>
      <c r="F165" s="3"/>
      <c r="G165" s="15"/>
      <c r="L165" s="3"/>
      <c r="M165" s="3"/>
      <c r="N165" s="3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</row>
    <row r="166" spans="1:119" s="8" customFormat="1">
      <c r="A166" s="5"/>
      <c r="B166" s="3"/>
      <c r="C166" s="7"/>
      <c r="D166" s="7"/>
      <c r="E166" s="3"/>
      <c r="F166" s="3"/>
      <c r="G166" s="15"/>
      <c r="L166" s="3"/>
      <c r="M166" s="3"/>
      <c r="N166" s="3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</row>
    <row r="167" spans="1:119" s="8" customFormat="1">
      <c r="A167" s="5"/>
      <c r="B167" s="3"/>
      <c r="C167" s="7"/>
      <c r="D167" s="7"/>
      <c r="E167" s="3"/>
      <c r="F167" s="3"/>
      <c r="G167" s="15"/>
      <c r="L167" s="3"/>
      <c r="M167" s="3"/>
      <c r="N167" s="3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</row>
    <row r="168" spans="1:119" s="8" customFormat="1">
      <c r="A168" s="5"/>
      <c r="B168" s="3"/>
      <c r="C168" s="7"/>
      <c r="D168" s="7"/>
      <c r="E168" s="3"/>
      <c r="F168" s="3"/>
      <c r="G168" s="15"/>
      <c r="L168" s="3"/>
      <c r="M168" s="3"/>
      <c r="N168" s="3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</row>
    <row r="169" spans="1:119" s="8" customFormat="1">
      <c r="A169" s="5"/>
      <c r="B169" s="3"/>
      <c r="C169" s="7"/>
      <c r="D169" s="7"/>
      <c r="E169" s="3"/>
      <c r="F169" s="3"/>
      <c r="G169" s="15"/>
      <c r="L169" s="3"/>
      <c r="M169" s="3"/>
      <c r="N169" s="3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</row>
    <row r="170" spans="1:119" s="8" customFormat="1">
      <c r="A170" s="5"/>
      <c r="B170" s="3"/>
      <c r="C170" s="7"/>
      <c r="D170" s="7"/>
      <c r="E170" s="3"/>
      <c r="F170" s="3"/>
      <c r="G170" s="15"/>
      <c r="L170" s="3"/>
      <c r="M170" s="3"/>
      <c r="N170" s="3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</row>
    <row r="171" spans="1:119" s="8" customFormat="1">
      <c r="A171" s="5"/>
      <c r="B171" s="3"/>
      <c r="C171" s="7"/>
      <c r="D171" s="7"/>
      <c r="E171" s="3"/>
      <c r="F171" s="3"/>
      <c r="G171" s="15"/>
      <c r="L171" s="3"/>
      <c r="M171" s="3"/>
      <c r="N171" s="3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</row>
    <row r="172" spans="1:119" s="8" customFormat="1">
      <c r="A172" s="5"/>
      <c r="B172" s="3"/>
      <c r="C172" s="7"/>
      <c r="D172" s="7"/>
      <c r="E172" s="3"/>
      <c r="F172" s="3"/>
      <c r="G172" s="15"/>
      <c r="L172" s="3"/>
      <c r="M172" s="3"/>
      <c r="N172" s="3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</row>
    <row r="173" spans="1:119" s="8" customFormat="1">
      <c r="A173" s="5"/>
      <c r="B173" s="3"/>
      <c r="C173" s="7"/>
      <c r="D173" s="7"/>
      <c r="E173" s="3"/>
      <c r="F173" s="3"/>
      <c r="G173" s="15"/>
      <c r="L173" s="3"/>
      <c r="M173" s="3"/>
      <c r="N173" s="3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</row>
    <row r="174" spans="1:119" s="8" customFormat="1">
      <c r="A174" s="5"/>
      <c r="B174" s="3"/>
      <c r="C174" s="7"/>
      <c r="D174" s="7"/>
      <c r="E174" s="3"/>
      <c r="F174" s="3"/>
      <c r="G174" s="15"/>
      <c r="L174" s="3"/>
      <c r="M174" s="3"/>
      <c r="N174" s="3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</row>
    <row r="175" spans="1:119" s="8" customFormat="1">
      <c r="A175" s="5"/>
      <c r="B175" s="3"/>
      <c r="C175" s="7"/>
      <c r="D175" s="7"/>
      <c r="E175" s="3"/>
      <c r="F175" s="3"/>
      <c r="G175" s="15"/>
      <c r="L175" s="3"/>
      <c r="M175" s="3"/>
      <c r="N175" s="3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</row>
    <row r="176" spans="1:119" s="8" customFormat="1">
      <c r="A176" s="5"/>
      <c r="B176" s="3"/>
      <c r="C176" s="7"/>
      <c r="D176" s="7"/>
      <c r="E176" s="3"/>
      <c r="F176" s="3"/>
      <c r="G176" s="15"/>
      <c r="L176" s="3"/>
      <c r="M176" s="3"/>
      <c r="N176" s="3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</row>
    <row r="177" spans="1:119" s="8" customFormat="1">
      <c r="A177" s="5"/>
      <c r="B177" s="3"/>
      <c r="C177" s="7"/>
      <c r="D177" s="7"/>
      <c r="E177" s="3"/>
      <c r="F177" s="3"/>
      <c r="G177" s="15"/>
      <c r="L177" s="3"/>
      <c r="M177" s="3"/>
      <c r="N177" s="3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</row>
    <row r="178" spans="1:119" s="8" customFormat="1">
      <c r="A178" s="5"/>
      <c r="B178" s="3"/>
      <c r="C178" s="7"/>
      <c r="D178" s="7"/>
      <c r="E178" s="3"/>
      <c r="F178" s="3"/>
      <c r="G178" s="15"/>
      <c r="L178" s="3"/>
      <c r="M178" s="3"/>
      <c r="N178" s="3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</row>
    <row r="179" spans="1:119" s="8" customFormat="1">
      <c r="A179" s="5"/>
      <c r="B179" s="3"/>
      <c r="C179" s="7"/>
      <c r="D179" s="7"/>
      <c r="E179" s="3"/>
      <c r="F179" s="3"/>
      <c r="G179" s="15"/>
      <c r="L179" s="3"/>
      <c r="M179" s="3"/>
      <c r="N179" s="3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</row>
    <row r="180" spans="1:119" s="8" customFormat="1">
      <c r="A180" s="5"/>
      <c r="B180" s="3"/>
      <c r="C180" s="7"/>
      <c r="D180" s="7"/>
      <c r="E180" s="3"/>
      <c r="F180" s="3"/>
      <c r="G180" s="15"/>
      <c r="L180" s="3"/>
      <c r="M180" s="3"/>
      <c r="N180" s="3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</row>
    <row r="181" spans="1:119" s="8" customFormat="1">
      <c r="A181" s="5"/>
      <c r="B181" s="3"/>
      <c r="C181" s="7"/>
      <c r="D181" s="7"/>
      <c r="E181" s="3"/>
      <c r="F181" s="3"/>
      <c r="G181" s="15"/>
      <c r="L181" s="3"/>
      <c r="M181" s="3"/>
      <c r="N181" s="3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</row>
    <row r="182" spans="1:119" s="8" customFormat="1">
      <c r="A182" s="5"/>
      <c r="B182" s="3"/>
      <c r="C182" s="7"/>
      <c r="D182" s="7"/>
      <c r="E182" s="3"/>
      <c r="F182" s="3"/>
      <c r="G182" s="15"/>
      <c r="L182" s="3"/>
      <c r="M182" s="3"/>
      <c r="N182" s="3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</row>
    <row r="183" spans="1:119" s="8" customFormat="1">
      <c r="A183" s="5"/>
      <c r="B183" s="3"/>
      <c r="C183" s="7"/>
      <c r="D183" s="7"/>
      <c r="E183" s="3"/>
      <c r="F183" s="3"/>
      <c r="G183" s="15"/>
      <c r="L183" s="3"/>
      <c r="M183" s="3"/>
      <c r="N183" s="3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</row>
    <row r="184" spans="1:119" s="8" customFormat="1">
      <c r="A184" s="5"/>
      <c r="B184" s="3"/>
      <c r="C184" s="7"/>
      <c r="D184" s="7"/>
      <c r="E184" s="3"/>
      <c r="F184" s="3"/>
      <c r="G184" s="15"/>
      <c r="L184" s="3"/>
      <c r="M184" s="3"/>
      <c r="N184" s="3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</row>
    <row r="185" spans="1:119" s="8" customFormat="1">
      <c r="A185" s="5"/>
      <c r="B185" s="3"/>
      <c r="C185" s="7"/>
      <c r="D185" s="7"/>
      <c r="E185" s="3"/>
      <c r="F185" s="3"/>
      <c r="G185" s="15"/>
      <c r="L185" s="3"/>
      <c r="M185" s="3"/>
      <c r="N185" s="3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</row>
    <row r="186" spans="1:119" s="8" customFormat="1">
      <c r="A186" s="5"/>
      <c r="B186" s="3"/>
      <c r="C186" s="7"/>
      <c r="D186" s="7"/>
      <c r="E186" s="3"/>
      <c r="F186" s="3"/>
      <c r="G186" s="15"/>
      <c r="L186" s="3"/>
      <c r="M186" s="3"/>
      <c r="N186" s="3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</row>
    <row r="187" spans="1:119" s="8" customFormat="1">
      <c r="A187" s="5"/>
      <c r="B187" s="3"/>
      <c r="C187" s="7"/>
      <c r="D187" s="7"/>
      <c r="E187" s="3"/>
      <c r="F187" s="3"/>
      <c r="G187" s="15"/>
      <c r="L187" s="3"/>
      <c r="M187" s="3"/>
      <c r="N187" s="3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</row>
    <row r="188" spans="1:119" s="8" customFormat="1">
      <c r="A188" s="5"/>
      <c r="B188" s="3"/>
      <c r="C188" s="7"/>
      <c r="D188" s="7"/>
      <c r="E188" s="3"/>
      <c r="F188" s="3"/>
      <c r="G188" s="15"/>
      <c r="L188" s="3"/>
      <c r="M188" s="3"/>
      <c r="N188" s="3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</row>
    <row r="189" spans="1:119" s="8" customFormat="1">
      <c r="A189" s="5"/>
      <c r="B189" s="3"/>
      <c r="C189" s="7"/>
      <c r="D189" s="7"/>
      <c r="E189" s="3"/>
      <c r="F189" s="3"/>
      <c r="G189" s="15"/>
      <c r="L189" s="3"/>
      <c r="M189" s="3"/>
      <c r="N189" s="3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</row>
    <row r="190" spans="1:119" s="8" customFormat="1">
      <c r="A190" s="5"/>
      <c r="B190" s="3"/>
      <c r="C190" s="7"/>
      <c r="D190" s="7"/>
      <c r="E190" s="3"/>
      <c r="F190" s="3"/>
      <c r="G190" s="15"/>
      <c r="L190" s="3"/>
      <c r="M190" s="3"/>
      <c r="N190" s="3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</row>
    <row r="191" spans="1:119" s="8" customFormat="1">
      <c r="A191" s="5"/>
      <c r="B191" s="3"/>
      <c r="C191" s="7"/>
      <c r="D191" s="7"/>
      <c r="E191" s="3"/>
      <c r="F191" s="3"/>
      <c r="G191" s="15"/>
      <c r="L191" s="3"/>
      <c r="M191" s="3"/>
      <c r="N191" s="3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</row>
    <row r="192" spans="1:119" s="8" customFormat="1">
      <c r="A192" s="5"/>
      <c r="B192" s="3"/>
      <c r="C192" s="7"/>
      <c r="D192" s="7"/>
      <c r="E192" s="3"/>
      <c r="F192" s="3"/>
      <c r="G192" s="15"/>
      <c r="L192" s="3"/>
      <c r="M192" s="3"/>
      <c r="N192" s="3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</row>
    <row r="193" spans="1:119" s="8" customFormat="1">
      <c r="A193" s="5"/>
      <c r="B193" s="3"/>
      <c r="C193" s="7"/>
      <c r="D193" s="7"/>
      <c r="E193" s="3"/>
      <c r="F193" s="3"/>
      <c r="G193" s="15"/>
      <c r="L193" s="3"/>
      <c r="M193" s="3"/>
      <c r="N193" s="3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</row>
    <row r="194" spans="1:119" s="8" customFormat="1">
      <c r="A194" s="5"/>
      <c r="B194" s="3"/>
      <c r="C194" s="7"/>
      <c r="D194" s="7"/>
      <c r="E194" s="3"/>
      <c r="F194" s="3"/>
      <c r="G194" s="15"/>
      <c r="L194" s="3"/>
      <c r="M194" s="3"/>
      <c r="N194" s="3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</row>
    <row r="195" spans="1:119" s="8" customFormat="1">
      <c r="A195" s="5"/>
      <c r="B195" s="3"/>
      <c r="C195" s="7"/>
      <c r="D195" s="7"/>
      <c r="E195" s="3"/>
      <c r="F195" s="3"/>
      <c r="G195" s="15"/>
      <c r="L195" s="3"/>
      <c r="M195" s="3"/>
      <c r="N195" s="3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</row>
    <row r="196" spans="1:119" s="8" customFormat="1">
      <c r="A196" s="5"/>
      <c r="B196" s="3"/>
      <c r="C196" s="7"/>
      <c r="D196" s="7"/>
      <c r="E196" s="3"/>
      <c r="F196" s="3"/>
      <c r="G196" s="15"/>
      <c r="L196" s="3"/>
      <c r="M196" s="3"/>
      <c r="N196" s="3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</row>
    <row r="197" spans="1:119" s="8" customFormat="1">
      <c r="A197" s="5"/>
      <c r="B197" s="3"/>
      <c r="C197" s="7"/>
      <c r="D197" s="7"/>
      <c r="E197" s="3"/>
      <c r="F197" s="3"/>
      <c r="G197" s="15"/>
      <c r="L197" s="3"/>
      <c r="M197" s="3"/>
      <c r="N197" s="3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</row>
    <row r="198" spans="1:119" s="8" customFormat="1">
      <c r="A198" s="5"/>
      <c r="B198" s="3"/>
      <c r="C198" s="7"/>
      <c r="D198" s="7"/>
      <c r="E198" s="3"/>
      <c r="F198" s="3"/>
      <c r="G198" s="15"/>
      <c r="L198" s="3"/>
      <c r="M198" s="3"/>
      <c r="N198" s="3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</row>
    <row r="199" spans="1:119" s="8" customFormat="1">
      <c r="A199" s="5"/>
      <c r="B199" s="3"/>
      <c r="C199" s="7"/>
      <c r="D199" s="7"/>
      <c r="E199" s="3"/>
      <c r="F199" s="3"/>
      <c r="G199" s="15"/>
      <c r="L199" s="3"/>
      <c r="M199" s="3"/>
      <c r="N199" s="3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</row>
    <row r="200" spans="1:119" s="8" customFormat="1">
      <c r="A200" s="5"/>
      <c r="B200" s="3"/>
      <c r="C200" s="7"/>
      <c r="D200" s="7"/>
      <c r="E200" s="3"/>
      <c r="F200" s="3"/>
      <c r="G200" s="15"/>
      <c r="L200" s="3"/>
      <c r="M200" s="3"/>
      <c r="N200" s="3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</row>
    <row r="201" spans="1:119" s="8" customFormat="1">
      <c r="A201" s="5"/>
      <c r="B201" s="3"/>
      <c r="C201" s="7"/>
      <c r="D201" s="7"/>
      <c r="E201" s="3"/>
      <c r="F201" s="3"/>
      <c r="G201" s="15"/>
      <c r="L201" s="3"/>
      <c r="M201" s="3"/>
      <c r="N201" s="3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</row>
    <row r="202" spans="1:119" s="8" customFormat="1">
      <c r="A202" s="5"/>
      <c r="B202" s="3"/>
      <c r="C202" s="7"/>
      <c r="D202" s="7"/>
      <c r="E202" s="3"/>
      <c r="F202" s="3"/>
      <c r="G202" s="15"/>
      <c r="L202" s="3"/>
      <c r="M202" s="3"/>
      <c r="N202" s="3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</row>
    <row r="203" spans="1:119" s="8" customFormat="1">
      <c r="A203" s="5"/>
      <c r="B203" s="3"/>
      <c r="C203" s="7"/>
      <c r="D203" s="7"/>
      <c r="E203" s="3"/>
      <c r="F203" s="3"/>
      <c r="G203" s="15"/>
      <c r="L203" s="3"/>
      <c r="M203" s="3"/>
      <c r="N203" s="3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</row>
    <row r="204" spans="1:119" s="8" customFormat="1">
      <c r="A204" s="5"/>
      <c r="B204" s="3"/>
      <c r="C204" s="7"/>
      <c r="D204" s="7"/>
      <c r="E204" s="3"/>
      <c r="F204" s="3"/>
      <c r="G204" s="15"/>
      <c r="L204" s="3"/>
      <c r="M204" s="3"/>
      <c r="N204" s="3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</row>
    <row r="205" spans="1:119" s="8" customFormat="1">
      <c r="A205" s="5"/>
      <c r="B205" s="3"/>
      <c r="C205" s="7"/>
      <c r="D205" s="7"/>
      <c r="E205" s="3"/>
      <c r="F205" s="3"/>
      <c r="G205" s="15"/>
      <c r="L205" s="3"/>
      <c r="M205" s="3"/>
      <c r="N205" s="3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</row>
    <row r="206" spans="1:119" s="8" customFormat="1">
      <c r="A206" s="5"/>
      <c r="B206" s="3"/>
      <c r="C206" s="7"/>
      <c r="D206" s="7"/>
      <c r="E206" s="3"/>
      <c r="F206" s="3"/>
      <c r="G206" s="15"/>
      <c r="L206" s="3"/>
      <c r="M206" s="3"/>
      <c r="N206" s="3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</row>
    <row r="207" spans="1:119" s="8" customFormat="1">
      <c r="A207" s="5"/>
      <c r="B207" s="3"/>
      <c r="C207" s="7"/>
      <c r="D207" s="7"/>
      <c r="E207" s="3"/>
      <c r="F207" s="3"/>
      <c r="G207" s="15"/>
      <c r="L207" s="3"/>
      <c r="M207" s="3"/>
      <c r="N207" s="3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</row>
    <row r="208" spans="1:119" s="8" customFormat="1">
      <c r="A208" s="5"/>
      <c r="B208" s="3"/>
      <c r="C208" s="7"/>
      <c r="D208" s="7"/>
      <c r="E208" s="3"/>
      <c r="F208" s="3"/>
      <c r="G208" s="15"/>
      <c r="L208" s="3"/>
      <c r="M208" s="3"/>
      <c r="N208" s="3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</row>
    <row r="209" spans="1:119" s="8" customFormat="1">
      <c r="A209" s="5"/>
      <c r="B209" s="3"/>
      <c r="C209" s="7"/>
      <c r="D209" s="7"/>
      <c r="E209" s="3"/>
      <c r="F209" s="3"/>
      <c r="G209" s="15"/>
      <c r="L209" s="3"/>
      <c r="M209" s="3"/>
      <c r="N209" s="3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</row>
    <row r="210" spans="1:119" s="8" customFormat="1">
      <c r="A210" s="5"/>
      <c r="B210" s="3"/>
      <c r="C210" s="7"/>
      <c r="D210" s="7"/>
      <c r="E210" s="3"/>
      <c r="F210" s="3"/>
      <c r="G210" s="15"/>
      <c r="L210" s="3"/>
      <c r="M210" s="3"/>
      <c r="N210" s="3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</row>
    <row r="211" spans="1:119" s="8" customFormat="1">
      <c r="A211" s="5"/>
      <c r="B211" s="3"/>
      <c r="C211" s="7"/>
      <c r="D211" s="7"/>
      <c r="E211" s="3"/>
      <c r="F211" s="3"/>
      <c r="G211" s="15"/>
      <c r="L211" s="3"/>
      <c r="M211" s="3"/>
      <c r="N211" s="3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</row>
    <row r="212" spans="1:119" s="8" customFormat="1">
      <c r="A212" s="5"/>
      <c r="B212" s="3"/>
      <c r="C212" s="7"/>
      <c r="D212" s="7"/>
      <c r="E212" s="3"/>
      <c r="F212" s="3"/>
      <c r="G212" s="15"/>
      <c r="L212" s="3"/>
      <c r="M212" s="3"/>
      <c r="N212" s="3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</row>
    <row r="213" spans="1:119" s="8" customFormat="1">
      <c r="A213" s="5"/>
      <c r="B213" s="3"/>
      <c r="C213" s="7"/>
      <c r="D213" s="7"/>
      <c r="E213" s="3"/>
      <c r="F213" s="3"/>
      <c r="G213" s="15"/>
      <c r="L213" s="3"/>
      <c r="M213" s="3"/>
      <c r="N213" s="3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</row>
    <row r="214" spans="1:119" s="8" customFormat="1">
      <c r="A214" s="5"/>
      <c r="B214" s="3"/>
      <c r="C214" s="7"/>
      <c r="D214" s="7"/>
      <c r="E214" s="3"/>
      <c r="F214" s="3"/>
      <c r="G214" s="15"/>
      <c r="L214" s="3"/>
      <c r="M214" s="3"/>
      <c r="N214" s="3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</row>
    <row r="215" spans="1:119" s="8" customFormat="1">
      <c r="A215" s="5"/>
      <c r="B215" s="3"/>
      <c r="C215" s="7"/>
      <c r="D215" s="7"/>
      <c r="E215" s="3"/>
      <c r="F215" s="3"/>
      <c r="G215" s="15"/>
      <c r="L215" s="3"/>
      <c r="M215" s="3"/>
      <c r="N215" s="3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</row>
    <row r="216" spans="1:119" s="8" customFormat="1">
      <c r="A216" s="5"/>
      <c r="B216" s="3"/>
      <c r="C216" s="7"/>
      <c r="D216" s="7"/>
      <c r="E216" s="3"/>
      <c r="F216" s="3"/>
      <c r="G216" s="15"/>
      <c r="L216" s="3"/>
      <c r="M216" s="3"/>
      <c r="N216" s="3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</row>
    <row r="217" spans="1:119" s="8" customFormat="1">
      <c r="A217" s="5"/>
      <c r="B217" s="3"/>
      <c r="C217" s="7"/>
      <c r="D217" s="7"/>
      <c r="E217" s="3"/>
      <c r="F217" s="3"/>
      <c r="G217" s="15"/>
      <c r="L217" s="3"/>
      <c r="M217" s="3"/>
      <c r="N217" s="3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</row>
    <row r="218" spans="1:119" s="8" customFormat="1">
      <c r="A218" s="5"/>
      <c r="B218" s="3"/>
      <c r="C218" s="7"/>
      <c r="D218" s="7"/>
      <c r="E218" s="3"/>
      <c r="F218" s="3"/>
      <c r="G218" s="15"/>
      <c r="L218" s="3"/>
      <c r="M218" s="3"/>
      <c r="N218" s="3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</row>
    <row r="219" spans="1:119" s="8" customFormat="1">
      <c r="A219" s="5"/>
      <c r="B219" s="3"/>
      <c r="C219" s="7"/>
      <c r="D219" s="7"/>
      <c r="E219" s="3"/>
      <c r="F219" s="3"/>
      <c r="G219" s="15"/>
      <c r="L219" s="3"/>
      <c r="M219" s="3"/>
      <c r="N219" s="3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</row>
    <row r="220" spans="1:119" s="8" customFormat="1">
      <c r="A220" s="5"/>
      <c r="B220" s="3"/>
      <c r="C220" s="7"/>
      <c r="D220" s="7"/>
      <c r="E220" s="3"/>
      <c r="F220" s="3"/>
      <c r="G220" s="15"/>
      <c r="L220" s="3"/>
      <c r="M220" s="3"/>
      <c r="N220" s="3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</row>
    <row r="221" spans="1:119" s="8" customFormat="1">
      <c r="A221" s="5"/>
      <c r="B221" s="3"/>
      <c r="C221" s="7"/>
      <c r="D221" s="7"/>
      <c r="E221" s="3"/>
      <c r="F221" s="3"/>
      <c r="G221" s="15"/>
      <c r="L221" s="3"/>
      <c r="M221" s="3"/>
      <c r="N221" s="3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</row>
    <row r="222" spans="1:119" s="8" customFormat="1">
      <c r="A222" s="5"/>
      <c r="B222" s="3"/>
      <c r="C222" s="7"/>
      <c r="D222" s="7"/>
      <c r="E222" s="3"/>
      <c r="F222" s="3"/>
      <c r="G222" s="15"/>
      <c r="L222" s="3"/>
      <c r="M222" s="3"/>
      <c r="N222" s="3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</row>
    <row r="223" spans="1:119" s="8" customFormat="1">
      <c r="A223" s="5"/>
      <c r="B223" s="3"/>
      <c r="C223" s="7"/>
      <c r="D223" s="7"/>
      <c r="E223" s="3"/>
      <c r="F223" s="3"/>
      <c r="G223" s="15"/>
      <c r="L223" s="3"/>
      <c r="M223" s="3"/>
      <c r="N223" s="3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</row>
    <row r="224" spans="1:119" s="8" customFormat="1">
      <c r="A224" s="5"/>
      <c r="B224" s="3"/>
      <c r="C224" s="7"/>
      <c r="D224" s="7"/>
      <c r="E224" s="3"/>
      <c r="F224" s="3"/>
      <c r="G224" s="15"/>
      <c r="L224" s="3"/>
      <c r="M224" s="3"/>
      <c r="N224" s="3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</row>
    <row r="225" spans="1:119" s="8" customFormat="1">
      <c r="A225" s="5"/>
      <c r="B225" s="3"/>
      <c r="C225" s="7"/>
      <c r="D225" s="7"/>
      <c r="E225" s="3"/>
      <c r="F225" s="3"/>
      <c r="G225" s="15"/>
      <c r="L225" s="3"/>
      <c r="M225" s="3"/>
      <c r="N225" s="3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</row>
    <row r="226" spans="1:119" s="8" customFormat="1">
      <c r="A226" s="5"/>
      <c r="B226" s="3"/>
      <c r="C226" s="7"/>
      <c r="D226" s="7"/>
      <c r="E226" s="3"/>
      <c r="F226" s="3"/>
      <c r="G226" s="15"/>
      <c r="L226" s="3"/>
      <c r="M226" s="3"/>
      <c r="N226" s="3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</row>
    <row r="227" spans="1:119" s="8" customFormat="1">
      <c r="A227" s="5"/>
      <c r="B227" s="3"/>
      <c r="C227" s="7"/>
      <c r="D227" s="7"/>
      <c r="E227" s="3"/>
      <c r="F227" s="3"/>
      <c r="G227" s="15"/>
      <c r="L227" s="3"/>
      <c r="M227" s="3"/>
      <c r="N227" s="3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</row>
    <row r="228" spans="1:119" s="8" customFormat="1">
      <c r="A228" s="5"/>
      <c r="B228" s="3"/>
      <c r="C228" s="7"/>
      <c r="D228" s="7"/>
      <c r="E228" s="3"/>
      <c r="F228" s="3"/>
      <c r="G228" s="15"/>
      <c r="L228" s="3"/>
      <c r="M228" s="3"/>
      <c r="N228" s="3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</row>
    <row r="229" spans="1:119" s="8" customFormat="1">
      <c r="A229" s="5"/>
      <c r="B229" s="3"/>
      <c r="C229" s="7"/>
      <c r="D229" s="7"/>
      <c r="E229" s="3"/>
      <c r="F229" s="3"/>
      <c r="G229" s="15"/>
      <c r="L229" s="3"/>
      <c r="M229" s="3"/>
      <c r="N229" s="3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</row>
    <row r="230" spans="1:119" s="8" customFormat="1">
      <c r="A230" s="5"/>
      <c r="B230" s="3"/>
      <c r="C230" s="7"/>
      <c r="D230" s="7"/>
      <c r="E230" s="3"/>
      <c r="F230" s="3"/>
      <c r="G230" s="15"/>
      <c r="L230" s="3"/>
      <c r="M230" s="3"/>
      <c r="N230" s="3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</row>
    <row r="231" spans="1:119" s="8" customFormat="1">
      <c r="A231" s="5"/>
      <c r="B231" s="3"/>
      <c r="C231" s="7"/>
      <c r="D231" s="7"/>
      <c r="E231" s="3"/>
      <c r="F231" s="3"/>
      <c r="G231" s="15"/>
      <c r="L231" s="3"/>
      <c r="M231" s="3"/>
      <c r="N231" s="3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</row>
    <row r="232" spans="1:119" s="8" customFormat="1">
      <c r="A232" s="5"/>
      <c r="B232" s="3"/>
      <c r="C232" s="7"/>
      <c r="D232" s="7"/>
      <c r="E232" s="3"/>
      <c r="F232" s="3"/>
      <c r="G232" s="15"/>
      <c r="L232" s="3"/>
      <c r="M232" s="3"/>
      <c r="N232" s="3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</row>
    <row r="233" spans="1:119" s="8" customFormat="1">
      <c r="A233" s="5"/>
      <c r="B233" s="3"/>
      <c r="C233" s="7"/>
      <c r="D233" s="7"/>
      <c r="E233" s="3"/>
      <c r="F233" s="3"/>
      <c r="G233" s="15"/>
      <c r="L233" s="3"/>
      <c r="M233" s="3"/>
      <c r="N233" s="3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</row>
    <row r="234" spans="1:119" s="8" customFormat="1">
      <c r="A234" s="5"/>
      <c r="B234" s="3"/>
      <c r="C234" s="7"/>
      <c r="D234" s="7"/>
      <c r="E234" s="3"/>
      <c r="F234" s="3"/>
      <c r="G234" s="15"/>
      <c r="L234" s="3"/>
      <c r="M234" s="3"/>
      <c r="N234" s="3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</row>
    <row r="235" spans="1:119" s="8" customFormat="1">
      <c r="A235" s="5"/>
      <c r="B235" s="3"/>
      <c r="C235" s="7"/>
      <c r="D235" s="7"/>
      <c r="E235" s="3"/>
      <c r="F235" s="3"/>
      <c r="G235" s="15"/>
      <c r="L235" s="3"/>
      <c r="M235" s="3"/>
      <c r="N235" s="3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</row>
    <row r="236" spans="1:119" s="8" customFormat="1">
      <c r="A236" s="5"/>
      <c r="B236" s="3"/>
      <c r="C236" s="7"/>
      <c r="D236" s="7"/>
      <c r="E236" s="3"/>
      <c r="F236" s="3"/>
      <c r="G236" s="15"/>
      <c r="L236" s="3"/>
      <c r="M236" s="3"/>
      <c r="N236" s="3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</row>
    <row r="237" spans="1:119" s="8" customFormat="1">
      <c r="A237" s="5"/>
      <c r="B237" s="3"/>
      <c r="C237" s="7"/>
      <c r="D237" s="7"/>
      <c r="E237" s="3"/>
      <c r="F237" s="3"/>
      <c r="G237" s="15"/>
      <c r="L237" s="3"/>
      <c r="M237" s="3"/>
      <c r="N237" s="3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</row>
    <row r="238" spans="1:119" s="8" customFormat="1">
      <c r="A238" s="5"/>
      <c r="B238" s="3"/>
      <c r="C238" s="7"/>
      <c r="D238" s="7"/>
      <c r="E238" s="3"/>
      <c r="F238" s="3"/>
      <c r="G238" s="15"/>
      <c r="L238" s="3"/>
      <c r="M238" s="3"/>
      <c r="N238" s="3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</row>
    <row r="239" spans="1:119" s="8" customFormat="1">
      <c r="A239" s="5"/>
      <c r="B239" s="3"/>
      <c r="C239" s="7"/>
      <c r="D239" s="7"/>
      <c r="E239" s="3"/>
      <c r="F239" s="3"/>
      <c r="G239" s="15"/>
      <c r="L239" s="3"/>
      <c r="M239" s="3"/>
      <c r="N239" s="3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</row>
    <row r="240" spans="1:119" s="8" customFormat="1">
      <c r="A240" s="5"/>
      <c r="B240" s="3"/>
      <c r="C240" s="7"/>
      <c r="D240" s="7"/>
      <c r="E240" s="3"/>
      <c r="F240" s="3"/>
      <c r="G240" s="15"/>
      <c r="L240" s="3"/>
      <c r="M240" s="3"/>
      <c r="N240" s="3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</row>
    <row r="241" spans="1:119" s="8" customFormat="1">
      <c r="A241" s="5"/>
      <c r="B241" s="3"/>
      <c r="C241" s="7"/>
      <c r="D241" s="7"/>
      <c r="E241" s="3"/>
      <c r="F241" s="3"/>
      <c r="G241" s="15"/>
      <c r="L241" s="3"/>
      <c r="M241" s="3"/>
      <c r="N241" s="3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</row>
    <row r="242" spans="1:119" s="8" customFormat="1">
      <c r="A242" s="5"/>
      <c r="B242" s="3"/>
      <c r="C242" s="7"/>
      <c r="D242" s="7"/>
      <c r="E242" s="3"/>
      <c r="F242" s="3"/>
      <c r="G242" s="15"/>
      <c r="L242" s="3"/>
      <c r="M242" s="3"/>
      <c r="N242" s="3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</row>
    <row r="243" spans="1:119" s="8" customFormat="1">
      <c r="A243" s="5"/>
      <c r="B243" s="3"/>
      <c r="C243" s="7"/>
      <c r="D243" s="7"/>
      <c r="E243" s="3"/>
      <c r="F243" s="3"/>
      <c r="G243" s="15"/>
      <c r="L243" s="3"/>
      <c r="M243" s="3"/>
      <c r="N243" s="3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</row>
    <row r="244" spans="1:119" s="8" customFormat="1">
      <c r="A244" s="5"/>
      <c r="B244" s="3"/>
      <c r="C244" s="7"/>
      <c r="D244" s="7"/>
      <c r="E244" s="3"/>
      <c r="F244" s="3"/>
      <c r="G244" s="15"/>
      <c r="L244" s="3"/>
      <c r="M244" s="3"/>
      <c r="N244" s="3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</row>
    <row r="245" spans="1:119" s="8" customFormat="1">
      <c r="A245" s="5"/>
      <c r="B245" s="3"/>
      <c r="C245" s="7"/>
      <c r="D245" s="7"/>
      <c r="E245" s="3"/>
      <c r="F245" s="3"/>
      <c r="G245" s="15"/>
      <c r="L245" s="3"/>
      <c r="M245" s="3"/>
      <c r="N245" s="3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</row>
    <row r="246" spans="1:119" s="8" customFormat="1">
      <c r="A246" s="5"/>
      <c r="B246" s="3"/>
      <c r="C246" s="7"/>
      <c r="D246" s="7"/>
      <c r="E246" s="3"/>
      <c r="F246" s="3"/>
      <c r="G246" s="15"/>
      <c r="L246" s="3"/>
      <c r="M246" s="3"/>
      <c r="N246" s="3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</row>
    <row r="247" spans="1:119" s="8" customFormat="1">
      <c r="A247" s="5"/>
      <c r="B247" s="3"/>
      <c r="C247" s="7"/>
      <c r="D247" s="7"/>
      <c r="E247" s="3"/>
      <c r="F247" s="3"/>
      <c r="G247" s="15"/>
      <c r="L247" s="3"/>
      <c r="M247" s="3"/>
      <c r="N247" s="3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</row>
    <row r="248" spans="1:119" s="8" customFormat="1">
      <c r="A248" s="5"/>
      <c r="B248" s="3"/>
      <c r="C248" s="7"/>
      <c r="D248" s="7"/>
      <c r="E248" s="3"/>
      <c r="F248" s="3"/>
      <c r="G248" s="15"/>
      <c r="L248" s="3"/>
      <c r="M248" s="3"/>
      <c r="N248" s="3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</row>
    <row r="249" spans="1:119" s="8" customFormat="1">
      <c r="A249" s="5"/>
      <c r="B249" s="3"/>
      <c r="C249" s="7"/>
      <c r="D249" s="7"/>
      <c r="E249" s="3"/>
      <c r="F249" s="3"/>
      <c r="G249" s="15"/>
      <c r="L249" s="3"/>
      <c r="M249" s="3"/>
      <c r="N249" s="3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</row>
    <row r="250" spans="1:119" s="8" customFormat="1">
      <c r="A250" s="5"/>
      <c r="B250" s="3"/>
      <c r="C250" s="7"/>
      <c r="D250" s="7"/>
      <c r="E250" s="3"/>
      <c r="F250" s="3"/>
      <c r="G250" s="15"/>
      <c r="L250" s="3"/>
      <c r="M250" s="3"/>
      <c r="N250" s="3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</row>
    <row r="251" spans="1:119" s="8" customFormat="1">
      <c r="A251" s="5"/>
      <c r="B251" s="3"/>
      <c r="C251" s="7"/>
      <c r="D251" s="7"/>
      <c r="E251" s="3"/>
      <c r="F251" s="3"/>
      <c r="G251" s="15"/>
      <c r="L251" s="3"/>
      <c r="M251" s="3"/>
      <c r="N251" s="3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</row>
    <row r="252" spans="1:119" s="8" customFormat="1">
      <c r="A252" s="5"/>
      <c r="B252" s="3"/>
      <c r="C252" s="7"/>
      <c r="D252" s="7"/>
      <c r="E252" s="3"/>
      <c r="F252" s="3"/>
      <c r="G252" s="15"/>
      <c r="L252" s="3"/>
      <c r="M252" s="3"/>
      <c r="N252" s="3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</row>
    <row r="253" spans="1:119" s="8" customFormat="1">
      <c r="A253" s="5"/>
      <c r="B253" s="3"/>
      <c r="C253" s="7"/>
      <c r="D253" s="7"/>
      <c r="E253" s="3"/>
      <c r="F253" s="3"/>
      <c r="G253" s="15"/>
      <c r="L253" s="3"/>
      <c r="M253" s="3"/>
      <c r="N253" s="3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</row>
    <row r="254" spans="1:119" s="8" customFormat="1">
      <c r="A254" s="5"/>
      <c r="B254" s="3"/>
      <c r="C254" s="7"/>
      <c r="D254" s="7"/>
      <c r="E254" s="3"/>
      <c r="F254" s="3"/>
      <c r="G254" s="15"/>
      <c r="L254" s="3"/>
      <c r="M254" s="3"/>
      <c r="N254" s="3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</row>
    <row r="255" spans="1:119" s="8" customFormat="1">
      <c r="A255" s="5"/>
      <c r="B255" s="3"/>
      <c r="C255" s="7"/>
      <c r="D255" s="7"/>
      <c r="E255" s="3"/>
      <c r="F255" s="3"/>
      <c r="G255" s="15"/>
      <c r="L255" s="3"/>
      <c r="M255" s="3"/>
      <c r="N255" s="3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</row>
    <row r="256" spans="1:119" s="8" customFormat="1">
      <c r="A256" s="5"/>
      <c r="B256" s="3"/>
      <c r="C256" s="7"/>
      <c r="D256" s="7"/>
      <c r="E256" s="3"/>
      <c r="F256" s="3"/>
      <c r="G256" s="15"/>
      <c r="L256" s="3"/>
      <c r="M256" s="3"/>
      <c r="N256" s="3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</row>
    <row r="257" spans="1:119" s="8" customFormat="1">
      <c r="A257" s="5"/>
      <c r="B257" s="3"/>
      <c r="C257" s="7"/>
      <c r="D257" s="7"/>
      <c r="E257" s="3"/>
      <c r="F257" s="3"/>
      <c r="G257" s="15"/>
      <c r="L257" s="3"/>
      <c r="M257" s="3"/>
      <c r="N257" s="3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</row>
    <row r="258" spans="1:119" s="8" customFormat="1">
      <c r="A258" s="5"/>
      <c r="B258" s="3"/>
      <c r="C258" s="7"/>
      <c r="D258" s="7"/>
      <c r="E258" s="3"/>
      <c r="F258" s="3"/>
      <c r="G258" s="15"/>
      <c r="L258" s="3"/>
      <c r="M258" s="3"/>
      <c r="N258" s="3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</row>
    <row r="259" spans="1:119" s="8" customFormat="1">
      <c r="A259" s="5"/>
      <c r="B259" s="3"/>
      <c r="C259" s="7"/>
      <c r="D259" s="7"/>
      <c r="E259" s="3"/>
      <c r="F259" s="3"/>
      <c r="G259" s="15"/>
      <c r="L259" s="3"/>
      <c r="M259" s="3"/>
      <c r="N259" s="3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</row>
    <row r="260" spans="1:119" s="8" customFormat="1">
      <c r="A260" s="5"/>
      <c r="B260" s="3"/>
      <c r="C260" s="7"/>
      <c r="D260" s="7"/>
      <c r="E260" s="3"/>
      <c r="F260" s="3"/>
      <c r="G260" s="15"/>
      <c r="L260" s="3"/>
      <c r="M260" s="3"/>
      <c r="N260" s="3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</row>
    <row r="261" spans="1:119" s="8" customFormat="1">
      <c r="A261" s="5"/>
      <c r="B261" s="3"/>
      <c r="C261" s="7"/>
      <c r="D261" s="7"/>
      <c r="E261" s="3"/>
      <c r="F261" s="3"/>
      <c r="G261" s="15"/>
      <c r="L261" s="3"/>
      <c r="M261" s="3"/>
      <c r="N261" s="3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</row>
    <row r="262" spans="1:119" s="8" customFormat="1">
      <c r="A262" s="5"/>
      <c r="B262" s="3"/>
      <c r="C262" s="7"/>
      <c r="D262" s="7"/>
      <c r="E262" s="3"/>
      <c r="F262" s="3"/>
      <c r="G262" s="15"/>
      <c r="L262" s="3"/>
      <c r="M262" s="3"/>
      <c r="N262" s="3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</row>
    <row r="263" spans="1:119" s="8" customFormat="1">
      <c r="A263" s="5"/>
      <c r="B263" s="3"/>
      <c r="C263" s="7"/>
      <c r="D263" s="7"/>
      <c r="E263" s="3"/>
      <c r="F263" s="3"/>
      <c r="G263" s="15"/>
      <c r="L263" s="3"/>
      <c r="M263" s="3"/>
      <c r="N263" s="3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</row>
  </sheetData>
  <sheetProtection password="D9E4" sheet="1" objects="1" scenarios="1"/>
  <mergeCells count="45">
    <mergeCell ref="I11:J11"/>
    <mergeCell ref="A1:K2"/>
    <mergeCell ref="A5:K5"/>
    <mergeCell ref="A6:K6"/>
    <mergeCell ref="A9:K9"/>
    <mergeCell ref="A10:K10"/>
    <mergeCell ref="I16:J16"/>
    <mergeCell ref="I18:J18"/>
    <mergeCell ref="B19:J19"/>
    <mergeCell ref="B12:C12"/>
    <mergeCell ref="E12:G12"/>
    <mergeCell ref="I12:J12"/>
    <mergeCell ref="E13:G13"/>
    <mergeCell ref="B14:J14"/>
    <mergeCell ref="B15:J15"/>
    <mergeCell ref="A21:B21"/>
    <mergeCell ref="I21:J21"/>
    <mergeCell ref="I22:J22"/>
    <mergeCell ref="C24:C25"/>
    <mergeCell ref="E24:E25"/>
    <mergeCell ref="G24:G25"/>
    <mergeCell ref="H24:H25"/>
    <mergeCell ref="I24:J25"/>
    <mergeCell ref="L24:L25"/>
    <mergeCell ref="M24:M25"/>
    <mergeCell ref="N24:N25"/>
    <mergeCell ref="V24:V25"/>
    <mergeCell ref="C29:C30"/>
    <mergeCell ref="E29:E30"/>
    <mergeCell ref="G29:G30"/>
    <mergeCell ref="H29:H30"/>
    <mergeCell ref="I29:J30"/>
    <mergeCell ref="L29:L30"/>
    <mergeCell ref="C34:C35"/>
    <mergeCell ref="E34:E35"/>
    <mergeCell ref="G34:G35"/>
    <mergeCell ref="H34:H35"/>
    <mergeCell ref="I34:J35"/>
    <mergeCell ref="N34:N35"/>
    <mergeCell ref="I39:J39"/>
    <mergeCell ref="M29:M30"/>
    <mergeCell ref="N29:N30"/>
    <mergeCell ref="V29:V30"/>
    <mergeCell ref="L34:L35"/>
    <mergeCell ref="M34:M35"/>
  </mergeCells>
  <printOptions horizontalCentered="1"/>
  <pageMargins left="0.59055118110236227" right="0.59055118110236227" top="0.59055118110236227" bottom="0.98425196850393704" header="0.51181102362204722" footer="0.51181102362204722"/>
  <pageSetup paperSize="9" scale="92" orientation="portrait" r:id="rId1"/>
  <headerFooter alignWithMargins="0">
    <oddFooter>&amp;LContributo di costruzione: foglio &amp;A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DQ257"/>
  <sheetViews>
    <sheetView zoomScaleNormal="100" zoomScaleSheetLayoutView="100" workbookViewId="0">
      <selection activeCell="B13" sqref="B13"/>
    </sheetView>
  </sheetViews>
  <sheetFormatPr defaultRowHeight="12.75"/>
  <cols>
    <col min="1" max="1" width="4.28515625" style="29" customWidth="1"/>
    <col min="2" max="2" width="12.140625" style="29" customWidth="1"/>
    <col min="3" max="3" width="9.85546875" style="26" customWidth="1"/>
    <col min="4" max="4" width="8.7109375" style="26" customWidth="1"/>
    <col min="5" max="5" width="7.42578125" style="26" customWidth="1"/>
    <col min="6" max="6" width="5" style="30" customWidth="1"/>
    <col min="7" max="7" width="5.85546875" style="30" customWidth="1"/>
    <col min="8" max="8" width="10.5703125" style="30" customWidth="1"/>
    <col min="9" max="9" width="10.5703125" style="26" customWidth="1"/>
    <col min="10" max="11" width="4.7109375" style="31" customWidth="1"/>
    <col min="12" max="13" width="8.7109375" style="31" customWidth="1"/>
    <col min="14" max="14" width="12.7109375" style="26" hidden="1" customWidth="1"/>
    <col min="15" max="15" width="10.7109375" style="26" hidden="1" customWidth="1"/>
    <col min="16" max="16" width="12.7109375" style="26" hidden="1" customWidth="1"/>
    <col min="17" max="17" width="13.85546875" style="29" hidden="1" customWidth="1"/>
    <col min="18" max="19" width="9.140625" style="26" hidden="1" customWidth="1"/>
    <col min="20" max="20" width="24.85546875" style="26" hidden="1" customWidth="1"/>
    <col min="21" max="24" width="9.140625" style="26" hidden="1" customWidth="1"/>
    <col min="25" max="25" width="9.140625" style="26"/>
    <col min="26" max="27" width="0" style="26" hidden="1" customWidth="1"/>
    <col min="28" max="28" width="12.7109375" style="26" hidden="1" customWidth="1"/>
    <col min="29" max="30" width="0" style="26" hidden="1" customWidth="1"/>
    <col min="31" max="105" width="9.140625" style="3"/>
    <col min="106" max="16384" width="9.140625" style="4"/>
  </cols>
  <sheetData>
    <row r="1" spans="1:121" ht="37.5" customHeight="1">
      <c r="A1" s="263" t="s">
        <v>18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</row>
    <row r="2" spans="1:121" ht="23.25" customHeight="1">
      <c r="A2" s="263"/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</row>
    <row r="3" spans="1:121" ht="12" customHeight="1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</row>
    <row r="4" spans="1:121" ht="9.75" customHeight="1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</row>
    <row r="5" spans="1:121" ht="17.25" customHeight="1">
      <c r="A5" s="264" t="s">
        <v>162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</row>
    <row r="6" spans="1:121" ht="17.25" customHeight="1">
      <c r="A6" s="265" t="s">
        <v>163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</row>
    <row r="7" spans="1:121" ht="9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</row>
    <row r="8" spans="1:121" ht="9" customHeight="1">
      <c r="C8" s="30"/>
      <c r="D8" s="30"/>
      <c r="E8" s="30"/>
      <c r="F8" s="26"/>
      <c r="G8" s="26"/>
      <c r="H8" s="26"/>
      <c r="I8" s="31"/>
      <c r="K8" s="26"/>
      <c r="L8" s="26"/>
      <c r="M8" s="26"/>
    </row>
    <row r="9" spans="1:121" s="1" customFormat="1" ht="18.75" customHeight="1">
      <c r="A9" s="190" t="s">
        <v>164</v>
      </c>
      <c r="B9" s="190"/>
      <c r="C9" s="337"/>
      <c r="D9" s="338"/>
      <c r="E9" s="338"/>
      <c r="F9" s="359" t="s">
        <v>165</v>
      </c>
      <c r="G9" s="359"/>
      <c r="H9" s="356"/>
      <c r="I9" s="357"/>
      <c r="J9" s="191" t="s">
        <v>166</v>
      </c>
      <c r="K9" s="358"/>
      <c r="L9" s="358"/>
      <c r="M9" s="199" t="s">
        <v>169</v>
      </c>
      <c r="N9" s="200"/>
      <c r="O9" s="200"/>
      <c r="P9" s="200"/>
      <c r="Q9" s="201"/>
      <c r="R9" s="200"/>
      <c r="S9" s="200"/>
      <c r="T9" s="202"/>
      <c r="U9" s="202"/>
      <c r="V9" s="202"/>
      <c r="W9" s="202"/>
      <c r="X9" s="202"/>
      <c r="Y9" s="200"/>
      <c r="Z9" s="203"/>
      <c r="AA9" s="200"/>
      <c r="AB9" s="200"/>
      <c r="AC9" s="200"/>
      <c r="AD9" s="200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</row>
    <row r="10" spans="1:121" s="197" customFormat="1" ht="3.75" customHeight="1">
      <c r="A10" s="195"/>
      <c r="B10" s="195"/>
      <c r="C10" s="195"/>
      <c r="D10" s="209"/>
      <c r="E10" s="209"/>
      <c r="F10" s="196"/>
      <c r="G10" s="196"/>
      <c r="H10" s="204"/>
      <c r="I10" s="130"/>
      <c r="J10" s="196"/>
      <c r="K10" s="205"/>
      <c r="L10" s="205"/>
      <c r="M10" s="199"/>
      <c r="N10" s="117"/>
      <c r="O10" s="117"/>
      <c r="P10" s="117"/>
      <c r="Q10" s="206"/>
      <c r="R10" s="117"/>
      <c r="S10" s="117"/>
      <c r="T10" s="207"/>
      <c r="U10" s="207"/>
      <c r="V10" s="207"/>
      <c r="W10" s="207"/>
      <c r="X10" s="207"/>
      <c r="Y10" s="117"/>
      <c r="Z10" s="208"/>
      <c r="AA10" s="117"/>
      <c r="AB10" s="117"/>
      <c r="AC10" s="117"/>
      <c r="AD10" s="117"/>
    </row>
    <row r="11" spans="1:121" s="1" customFormat="1" ht="18.75" customHeight="1">
      <c r="A11" s="190" t="s">
        <v>168</v>
      </c>
      <c r="B11" s="337"/>
      <c r="C11" s="338"/>
      <c r="D11" s="338"/>
      <c r="E11" s="338"/>
      <c r="F11" s="191" t="s">
        <v>167</v>
      </c>
      <c r="G11" s="360"/>
      <c r="H11" s="357"/>
      <c r="I11" s="357"/>
      <c r="J11" s="191" t="s">
        <v>27</v>
      </c>
      <c r="K11" s="193"/>
      <c r="L11" s="340" t="s">
        <v>171</v>
      </c>
      <c r="M11" s="341"/>
      <c r="N11" s="200"/>
      <c r="O11" s="200"/>
      <c r="P11" s="200"/>
      <c r="Q11" s="201"/>
      <c r="R11" s="200"/>
      <c r="S11" s="200"/>
      <c r="T11" s="202"/>
      <c r="U11" s="202"/>
      <c r="V11" s="202"/>
      <c r="W11" s="202"/>
      <c r="X11" s="202"/>
      <c r="Y11" s="200"/>
      <c r="Z11" s="200"/>
      <c r="AA11" s="200"/>
      <c r="AB11" s="200"/>
      <c r="AC11" s="200"/>
      <c r="AD11" s="200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</row>
    <row r="12" spans="1:121" s="198" customFormat="1" ht="3.75" customHeight="1">
      <c r="A12" s="195"/>
      <c r="B12" s="195"/>
      <c r="C12" s="195"/>
      <c r="D12" s="209"/>
      <c r="E12" s="209"/>
      <c r="F12" s="196"/>
      <c r="G12" s="196"/>
      <c r="H12" s="204"/>
      <c r="I12" s="130"/>
      <c r="J12" s="196"/>
      <c r="K12" s="205"/>
      <c r="L12" s="205"/>
      <c r="M12" s="199"/>
      <c r="N12" s="210"/>
      <c r="O12" s="210"/>
      <c r="P12" s="210"/>
      <c r="Q12" s="211"/>
      <c r="R12" s="210"/>
      <c r="S12" s="210"/>
      <c r="T12" s="212"/>
      <c r="U12" s="212"/>
      <c r="V12" s="212"/>
      <c r="W12" s="212"/>
      <c r="X12" s="212"/>
      <c r="Y12" s="210"/>
      <c r="Z12" s="208"/>
      <c r="AA12" s="210"/>
      <c r="AB12" s="210"/>
      <c r="AC12" s="210"/>
      <c r="AD12" s="210"/>
    </row>
    <row r="13" spans="1:121" s="1" customFormat="1" ht="18.75" customHeight="1">
      <c r="A13" s="190" t="s">
        <v>170</v>
      </c>
      <c r="B13" s="190"/>
      <c r="C13" s="194"/>
      <c r="D13" s="195"/>
      <c r="E13" s="353"/>
      <c r="F13" s="354"/>
      <c r="G13" s="344" t="s">
        <v>172</v>
      </c>
      <c r="H13" s="355"/>
      <c r="I13" s="355"/>
      <c r="J13" s="355"/>
      <c r="K13" s="355"/>
      <c r="L13" s="355"/>
      <c r="M13" s="355"/>
      <c r="N13" s="200"/>
      <c r="O13" s="200"/>
      <c r="P13" s="200"/>
      <c r="Q13" s="201"/>
      <c r="R13" s="200"/>
      <c r="S13" s="200"/>
      <c r="T13" s="202"/>
      <c r="U13" s="202"/>
      <c r="V13" s="202"/>
      <c r="W13" s="202"/>
      <c r="X13" s="202"/>
      <c r="Y13" s="200"/>
      <c r="Z13" s="200"/>
      <c r="AA13" s="200"/>
      <c r="AB13" s="200"/>
      <c r="AC13" s="200"/>
      <c r="AD13" s="200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</row>
    <row r="14" spans="1:121" s="1" customFormat="1" ht="18.75" customHeight="1">
      <c r="A14" s="327" t="s">
        <v>206</v>
      </c>
      <c r="B14" s="327"/>
      <c r="C14" s="328"/>
      <c r="D14" s="328"/>
      <c r="E14" s="328"/>
      <c r="F14" s="328"/>
      <c r="G14" s="328"/>
      <c r="H14" s="328"/>
      <c r="I14" s="328"/>
      <c r="J14" s="328"/>
      <c r="K14" s="328"/>
      <c r="L14" s="328"/>
      <c r="M14" s="328"/>
      <c r="N14" s="200"/>
      <c r="O14" s="200"/>
      <c r="P14" s="200"/>
      <c r="Q14" s="201"/>
      <c r="R14" s="200"/>
      <c r="S14" s="200"/>
      <c r="T14" s="202"/>
      <c r="U14" s="202"/>
      <c r="V14" s="202"/>
      <c r="W14" s="202"/>
      <c r="X14" s="202"/>
      <c r="Y14" s="200"/>
      <c r="Z14" s="200" t="s">
        <v>173</v>
      </c>
      <c r="AA14" s="200"/>
      <c r="AB14" s="200"/>
      <c r="AC14" s="200"/>
      <c r="AD14" s="200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</row>
    <row r="15" spans="1:121" s="1" customFormat="1" ht="18.75" customHeight="1">
      <c r="A15" s="327" t="s">
        <v>175</v>
      </c>
      <c r="B15" s="327"/>
      <c r="C15" s="123">
        <v>1</v>
      </c>
      <c r="D15" s="213" t="s">
        <v>176</v>
      </c>
      <c r="E15" s="130"/>
      <c r="F15" s="130"/>
      <c r="G15" s="130"/>
      <c r="H15" s="130"/>
      <c r="I15" s="130"/>
      <c r="J15" s="130"/>
      <c r="K15" s="130"/>
      <c r="L15" s="130"/>
      <c r="M15" s="130"/>
      <c r="N15" s="200"/>
      <c r="O15" s="200"/>
      <c r="P15" s="200"/>
      <c r="Q15" s="201"/>
      <c r="R15" s="200"/>
      <c r="S15" s="200"/>
      <c r="T15" s="202"/>
      <c r="U15" s="202"/>
      <c r="V15" s="202"/>
      <c r="W15" s="202"/>
      <c r="X15" s="202"/>
      <c r="Y15" s="200"/>
      <c r="Z15" s="200" t="s">
        <v>174</v>
      </c>
      <c r="AA15" s="200"/>
      <c r="AB15" s="200"/>
      <c r="AC15" s="200"/>
      <c r="AD15" s="200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</row>
    <row r="16" spans="1:121" s="197" customFormat="1" ht="11.25" customHeight="1">
      <c r="A16" s="195"/>
      <c r="B16" s="195"/>
      <c r="C16" s="195"/>
      <c r="D16" s="209"/>
      <c r="E16" s="209"/>
      <c r="F16" s="196"/>
      <c r="G16" s="196"/>
      <c r="H16" s="204"/>
      <c r="I16" s="130"/>
      <c r="J16" s="196"/>
      <c r="K16" s="205"/>
      <c r="L16" s="205"/>
      <c r="M16" s="199"/>
      <c r="N16" s="117"/>
      <c r="O16" s="117"/>
      <c r="P16" s="117"/>
      <c r="Q16" s="206"/>
      <c r="R16" s="117"/>
      <c r="S16" s="117"/>
      <c r="T16" s="207"/>
      <c r="U16" s="207"/>
      <c r="V16" s="207"/>
      <c r="W16" s="207"/>
      <c r="X16" s="207"/>
      <c r="Y16" s="117"/>
      <c r="Z16" s="208"/>
      <c r="AA16" s="117"/>
      <c r="AB16" s="117"/>
      <c r="AC16" s="117"/>
      <c r="AD16" s="117"/>
    </row>
    <row r="17" spans="1:121" s="1" customFormat="1" ht="18.75" customHeight="1">
      <c r="A17" s="327" t="s">
        <v>177</v>
      </c>
      <c r="B17" s="250"/>
      <c r="C17" s="250"/>
      <c r="D17" s="250"/>
      <c r="E17" s="347"/>
      <c r="F17" s="347"/>
      <c r="G17" s="347"/>
      <c r="H17" s="347"/>
      <c r="I17" s="347"/>
      <c r="J17" s="347"/>
      <c r="K17" s="214" t="s">
        <v>24</v>
      </c>
      <c r="L17" s="348"/>
      <c r="M17" s="348"/>
      <c r="N17" s="200"/>
      <c r="O17" s="200"/>
      <c r="P17" s="200"/>
      <c r="Q17" s="201"/>
      <c r="R17" s="200"/>
      <c r="S17" s="200"/>
      <c r="T17" s="202"/>
      <c r="U17" s="202"/>
      <c r="V17" s="202"/>
      <c r="W17" s="202"/>
      <c r="X17" s="202"/>
      <c r="Y17" s="200"/>
      <c r="Z17" s="200" t="s">
        <v>196</v>
      </c>
      <c r="AA17" s="200"/>
      <c r="AB17" s="215">
        <f>L17+L19+L21</f>
        <v>0</v>
      </c>
      <c r="AC17" s="200"/>
      <c r="AD17" s="200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</row>
    <row r="18" spans="1:121" s="198" customFormat="1" ht="3.75" customHeight="1">
      <c r="A18" s="195"/>
      <c r="B18" s="195"/>
      <c r="C18" s="195"/>
      <c r="D18" s="209"/>
      <c r="E18" s="209"/>
      <c r="F18" s="196"/>
      <c r="G18" s="196"/>
      <c r="H18" s="204"/>
      <c r="I18" s="130"/>
      <c r="J18" s="196"/>
      <c r="K18" s="205"/>
      <c r="L18" s="205"/>
      <c r="M18" s="199"/>
      <c r="N18" s="210"/>
      <c r="O18" s="210"/>
      <c r="P18" s="210"/>
      <c r="Q18" s="211"/>
      <c r="R18" s="210"/>
      <c r="S18" s="210"/>
      <c r="T18" s="212"/>
      <c r="U18" s="212"/>
      <c r="V18" s="212"/>
      <c r="W18" s="212"/>
      <c r="X18" s="212"/>
      <c r="Y18" s="210"/>
      <c r="Z18" s="208"/>
      <c r="AA18" s="210"/>
      <c r="AB18" s="210"/>
      <c r="AC18" s="210"/>
      <c r="AD18" s="210"/>
    </row>
    <row r="19" spans="1:121" s="1" customFormat="1" ht="18.75" customHeight="1">
      <c r="A19" s="327" t="s">
        <v>178</v>
      </c>
      <c r="B19" s="250"/>
      <c r="C19" s="250"/>
      <c r="D19" s="250"/>
      <c r="E19" s="347"/>
      <c r="F19" s="347"/>
      <c r="G19" s="347"/>
      <c r="H19" s="347"/>
      <c r="I19" s="347"/>
      <c r="J19" s="347"/>
      <c r="K19" s="214" t="s">
        <v>24</v>
      </c>
      <c r="L19" s="348"/>
      <c r="M19" s="348"/>
      <c r="N19" s="200"/>
      <c r="O19" s="200"/>
      <c r="P19" s="200"/>
      <c r="Q19" s="201"/>
      <c r="R19" s="200"/>
      <c r="S19" s="200"/>
      <c r="T19" s="202"/>
      <c r="U19" s="202"/>
      <c r="V19" s="202"/>
      <c r="W19" s="202"/>
      <c r="X19" s="202"/>
      <c r="Y19" s="200"/>
      <c r="Z19" s="200" t="s">
        <v>197</v>
      </c>
      <c r="AA19" s="200"/>
      <c r="AB19" s="200">
        <f>IF(L23&gt;20000,2,1)</f>
        <v>1</v>
      </c>
      <c r="AC19" s="200" t="s">
        <v>198</v>
      </c>
      <c r="AD19" s="200" t="b">
        <f>AND(AB19=2,F26=6)</f>
        <v>0</v>
      </c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</row>
    <row r="20" spans="1:121" s="198" customFormat="1" ht="3.75" customHeight="1">
      <c r="A20" s="195"/>
      <c r="B20" s="195"/>
      <c r="C20" s="195"/>
      <c r="D20" s="209"/>
      <c r="E20" s="209"/>
      <c r="F20" s="196"/>
      <c r="G20" s="196"/>
      <c r="H20" s="204"/>
      <c r="I20" s="130"/>
      <c r="J20" s="196"/>
      <c r="K20" s="205"/>
      <c r="L20" s="205"/>
      <c r="M20" s="199"/>
      <c r="N20" s="210"/>
      <c r="O20" s="210"/>
      <c r="P20" s="210"/>
      <c r="Q20" s="211"/>
      <c r="R20" s="210"/>
      <c r="S20" s="210"/>
      <c r="T20" s="212"/>
      <c r="U20" s="212"/>
      <c r="V20" s="212"/>
      <c r="W20" s="212"/>
      <c r="X20" s="212"/>
      <c r="Y20" s="210"/>
      <c r="Z20" s="208"/>
      <c r="AA20" s="210"/>
      <c r="AB20" s="210"/>
      <c r="AC20" s="210"/>
      <c r="AD20" s="210"/>
    </row>
    <row r="21" spans="1:121" s="1" customFormat="1" ht="18.75" customHeight="1">
      <c r="A21" s="327" t="s">
        <v>179</v>
      </c>
      <c r="B21" s="250"/>
      <c r="C21" s="250"/>
      <c r="D21" s="250"/>
      <c r="E21" s="347"/>
      <c r="F21" s="347"/>
      <c r="G21" s="347"/>
      <c r="H21" s="347"/>
      <c r="I21" s="347"/>
      <c r="J21" s="347"/>
      <c r="K21" s="214" t="s">
        <v>24</v>
      </c>
      <c r="L21" s="348"/>
      <c r="M21" s="348"/>
      <c r="N21" s="200"/>
      <c r="O21" s="200"/>
      <c r="P21" s="200"/>
      <c r="Q21" s="201"/>
      <c r="R21" s="200"/>
      <c r="S21" s="200"/>
      <c r="T21" s="202"/>
      <c r="U21" s="202"/>
      <c r="V21" s="202"/>
      <c r="W21" s="202"/>
      <c r="X21" s="202"/>
      <c r="Y21" s="200"/>
      <c r="Z21" s="200"/>
      <c r="AA21" s="200"/>
      <c r="AB21" s="200"/>
      <c r="AC21" s="200">
        <v>6</v>
      </c>
      <c r="AD21" s="200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</row>
    <row r="22" spans="1:121" s="198" customFormat="1" ht="3.75" customHeight="1">
      <c r="A22" s="195"/>
      <c r="B22" s="195"/>
      <c r="C22" s="195"/>
      <c r="D22" s="209"/>
      <c r="E22" s="209"/>
      <c r="F22" s="196"/>
      <c r="G22" s="196"/>
      <c r="H22" s="204"/>
      <c r="I22" s="130"/>
      <c r="J22" s="196"/>
      <c r="K22" s="205"/>
      <c r="L22" s="205"/>
      <c r="M22" s="199"/>
      <c r="N22" s="210"/>
      <c r="O22" s="210"/>
      <c r="P22" s="210"/>
      <c r="Q22" s="211"/>
      <c r="R22" s="210"/>
      <c r="S22" s="210"/>
      <c r="T22" s="212"/>
      <c r="U22" s="212"/>
      <c r="V22" s="212"/>
      <c r="W22" s="212"/>
      <c r="X22" s="212"/>
      <c r="Y22" s="210"/>
      <c r="Z22" s="208"/>
      <c r="AA22" s="210"/>
      <c r="AB22" s="210"/>
      <c r="AC22" s="210"/>
      <c r="AD22" s="210"/>
    </row>
    <row r="23" spans="1:121" s="1" customFormat="1" ht="18.75" customHeight="1">
      <c r="A23" s="327" t="s">
        <v>180</v>
      </c>
      <c r="B23" s="250"/>
      <c r="C23" s="250"/>
      <c r="D23" s="250"/>
      <c r="E23" s="347"/>
      <c r="F23" s="347"/>
      <c r="G23" s="347"/>
      <c r="H23" s="347"/>
      <c r="I23" s="347"/>
      <c r="J23" s="347"/>
      <c r="K23" s="214" t="s">
        <v>24</v>
      </c>
      <c r="L23" s="352"/>
      <c r="M23" s="352"/>
      <c r="N23" s="200"/>
      <c r="O23" s="200"/>
      <c r="P23" s="200"/>
      <c r="Q23" s="201"/>
      <c r="R23" s="200"/>
      <c r="S23" s="200"/>
      <c r="T23" s="202"/>
      <c r="U23" s="202"/>
      <c r="V23" s="202"/>
      <c r="W23" s="202"/>
      <c r="X23" s="202"/>
      <c r="Y23" s="200"/>
      <c r="Z23" s="200"/>
      <c r="AA23" s="200"/>
      <c r="AB23" s="200">
        <f>IF(AB19=EF231=6,AB17/6+L23/2,IF(AB19&lt;EF231=6,AB17/6,IF(F26=4,AB17/4,L24)))</f>
        <v>0</v>
      </c>
      <c r="AC23" s="200">
        <v>4</v>
      </c>
      <c r="AD23" s="200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</row>
    <row r="24" spans="1:121" s="1" customFormat="1" ht="18.75" customHeight="1">
      <c r="A24" s="327"/>
      <c r="B24" s="250"/>
      <c r="C24" s="250"/>
      <c r="D24" s="250"/>
      <c r="E24" s="349" t="s">
        <v>181</v>
      </c>
      <c r="F24" s="350"/>
      <c r="G24" s="350"/>
      <c r="H24" s="350"/>
      <c r="I24" s="350"/>
      <c r="J24" s="350"/>
      <c r="K24" s="214" t="s">
        <v>24</v>
      </c>
      <c r="L24" s="351">
        <f>L17+L19+L21+L23</f>
        <v>0</v>
      </c>
      <c r="M24" s="351"/>
      <c r="N24" s="200"/>
      <c r="O24" s="200"/>
      <c r="P24" s="200"/>
      <c r="Q24" s="201"/>
      <c r="R24" s="200"/>
      <c r="S24" s="200"/>
      <c r="T24" s="202"/>
      <c r="U24" s="202"/>
      <c r="V24" s="202"/>
      <c r="W24" s="202"/>
      <c r="X24" s="202"/>
      <c r="Y24" s="200"/>
      <c r="Z24" s="200"/>
      <c r="AA24" s="200"/>
      <c r="AB24" s="200"/>
      <c r="AC24" s="200"/>
      <c r="AD24" s="200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</row>
    <row r="25" spans="1:121" s="1" customFormat="1" ht="12.75" customHeight="1">
      <c r="A25" s="34"/>
      <c r="B25" s="34"/>
      <c r="C25" s="34"/>
      <c r="D25" s="34"/>
      <c r="E25" s="34"/>
      <c r="F25" s="130"/>
      <c r="G25" s="130"/>
      <c r="H25" s="110"/>
      <c r="I25" s="34"/>
      <c r="J25" s="111"/>
      <c r="K25" s="34"/>
      <c r="L25" s="34"/>
      <c r="M25" s="125"/>
      <c r="N25" s="200"/>
      <c r="O25" s="200"/>
      <c r="P25" s="216"/>
      <c r="Q25" s="201"/>
      <c r="R25" s="200"/>
      <c r="S25" s="200"/>
      <c r="T25" s="202"/>
      <c r="U25" s="202"/>
      <c r="V25" s="202"/>
      <c r="W25" s="202"/>
      <c r="X25" s="202"/>
      <c r="Y25" s="200"/>
      <c r="Z25" s="200"/>
      <c r="AA25" s="200"/>
      <c r="AB25" s="200"/>
      <c r="AC25" s="200"/>
      <c r="AD25" s="200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</row>
    <row r="26" spans="1:121" s="1" customFormat="1" ht="18.75" customHeight="1" thickBot="1">
      <c r="A26" s="327" t="s">
        <v>182</v>
      </c>
      <c r="B26" s="250"/>
      <c r="C26" s="250"/>
      <c r="D26" s="250"/>
      <c r="E26" s="250"/>
      <c r="F26" s="217">
        <f>IF(AB17&gt;120000,6,IF(AB17&gt;1032.91,4,1))</f>
        <v>1</v>
      </c>
      <c r="G26" s="344" t="s">
        <v>183</v>
      </c>
      <c r="H26" s="341"/>
      <c r="I26" s="341"/>
      <c r="J26" s="341"/>
      <c r="K26" s="341"/>
      <c r="L26" s="341"/>
      <c r="M26" s="341"/>
      <c r="N26" s="200"/>
      <c r="O26" s="200"/>
      <c r="P26" s="200"/>
      <c r="Q26" s="201"/>
      <c r="R26" s="200"/>
      <c r="S26" s="200"/>
      <c r="T26" s="202"/>
      <c r="U26" s="202"/>
      <c r="V26" s="202"/>
      <c r="W26" s="202"/>
      <c r="X26" s="202"/>
      <c r="Y26" s="200"/>
      <c r="Z26" s="200"/>
      <c r="AA26" s="200"/>
      <c r="AB26" s="200"/>
      <c r="AC26" s="200"/>
      <c r="AD26" s="200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</row>
    <row r="27" spans="1:121" s="3" customFormat="1" ht="15" customHeight="1">
      <c r="A27" s="29"/>
      <c r="B27" s="29"/>
      <c r="C27" s="26"/>
      <c r="D27" s="26"/>
      <c r="E27" s="26"/>
      <c r="F27" s="30"/>
      <c r="G27" s="30"/>
      <c r="H27" s="30"/>
      <c r="I27" s="26"/>
      <c r="J27" s="218"/>
      <c r="K27" s="218"/>
      <c r="L27" s="165"/>
      <c r="M27" s="31"/>
      <c r="N27" s="26"/>
      <c r="O27" s="26"/>
      <c r="P27" s="26"/>
      <c r="Q27" s="29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</row>
    <row r="28" spans="1:121" s="1" customFormat="1" ht="18.75" customHeight="1">
      <c r="A28" s="190" t="s">
        <v>184</v>
      </c>
      <c r="B28" s="190"/>
      <c r="C28" s="345">
        <f>IF(AD19=TRUE,L23/2+AB17/6,IF(F26=6,AB17/6+L23,IF(F26=4,AB17/4+L23,L24)))</f>
        <v>0</v>
      </c>
      <c r="D28" s="345"/>
      <c r="E28" s="342" t="s">
        <v>190</v>
      </c>
      <c r="F28" s="343"/>
      <c r="G28" s="343"/>
      <c r="H28" s="343"/>
      <c r="I28" s="343"/>
      <c r="J28" s="343"/>
      <c r="K28" s="343"/>
      <c r="L28" s="343"/>
      <c r="M28" s="343"/>
      <c r="N28" s="200"/>
      <c r="O28" s="200"/>
      <c r="P28" s="200"/>
      <c r="Q28" s="201"/>
      <c r="R28" s="200"/>
      <c r="S28" s="200"/>
      <c r="T28" s="202"/>
      <c r="U28" s="202"/>
      <c r="V28" s="202"/>
      <c r="W28" s="202"/>
      <c r="X28" s="202"/>
      <c r="Y28" s="200"/>
      <c r="Z28" s="200"/>
      <c r="AA28" s="200"/>
      <c r="AB28" s="200"/>
      <c r="AC28" s="200"/>
      <c r="AD28" s="200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</row>
    <row r="29" spans="1:121" s="1" customFormat="1" ht="18.75" customHeight="1">
      <c r="A29" s="190" t="s">
        <v>185</v>
      </c>
      <c r="B29" s="190"/>
      <c r="C29" s="345" t="str">
        <f>IF(F26=6,C28,IF(F26=4,AB17/4,"-"))</f>
        <v>-</v>
      </c>
      <c r="D29" s="346"/>
      <c r="E29" s="342" t="s">
        <v>191</v>
      </c>
      <c r="F29" s="343"/>
      <c r="G29" s="343"/>
      <c r="H29" s="343"/>
      <c r="I29" s="343"/>
      <c r="J29" s="343"/>
      <c r="K29" s="343"/>
      <c r="L29" s="340">
        <f>E13+180</f>
        <v>180</v>
      </c>
      <c r="M29" s="341"/>
      <c r="N29" s="200"/>
      <c r="O29" s="200"/>
      <c r="P29" s="200"/>
      <c r="Q29" s="201"/>
      <c r="R29" s="200"/>
      <c r="S29" s="200"/>
      <c r="T29" s="202"/>
      <c r="U29" s="202"/>
      <c r="V29" s="202"/>
      <c r="W29" s="202"/>
      <c r="X29" s="202"/>
      <c r="Y29" s="200"/>
      <c r="Z29" s="200"/>
      <c r="AA29" s="200"/>
      <c r="AB29" s="200"/>
      <c r="AC29" s="200"/>
      <c r="AD29" s="200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</row>
    <row r="30" spans="1:121" s="1" customFormat="1" ht="18.75" customHeight="1">
      <c r="A30" s="190" t="s">
        <v>186</v>
      </c>
      <c r="B30" s="190"/>
      <c r="C30" s="345" t="str">
        <f>IF(F26=6,AB17/6,IF(F26=4,AB17/4,"-"))</f>
        <v>-</v>
      </c>
      <c r="D30" s="345"/>
      <c r="E30" s="342" t="s">
        <v>192</v>
      </c>
      <c r="F30" s="343"/>
      <c r="G30" s="343"/>
      <c r="H30" s="343"/>
      <c r="I30" s="343"/>
      <c r="J30" s="343"/>
      <c r="K30" s="343"/>
      <c r="L30" s="340">
        <f>E13+360</f>
        <v>360</v>
      </c>
      <c r="M30" s="341"/>
      <c r="N30" s="200"/>
      <c r="O30" s="200"/>
      <c r="P30" s="200"/>
      <c r="Q30" s="201"/>
      <c r="R30" s="200"/>
      <c r="S30" s="200"/>
      <c r="T30" s="202"/>
      <c r="U30" s="202"/>
      <c r="V30" s="202"/>
      <c r="W30" s="202"/>
      <c r="X30" s="202"/>
      <c r="Y30" s="200"/>
      <c r="Z30" s="200"/>
      <c r="AA30" s="200"/>
      <c r="AB30" s="200"/>
      <c r="AC30" s="200"/>
      <c r="AD30" s="200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</row>
    <row r="31" spans="1:121" s="1" customFormat="1" ht="18.75" customHeight="1">
      <c r="A31" s="190" t="s">
        <v>187</v>
      </c>
      <c r="B31" s="190"/>
      <c r="C31" s="345" t="str">
        <f>IF(F26=6,C30,IF(F26=4,C30,"-"))</f>
        <v>-</v>
      </c>
      <c r="D31" s="345"/>
      <c r="E31" s="342" t="s">
        <v>193</v>
      </c>
      <c r="F31" s="343"/>
      <c r="G31" s="343"/>
      <c r="H31" s="343"/>
      <c r="I31" s="343"/>
      <c r="J31" s="343"/>
      <c r="K31" s="343"/>
      <c r="L31" s="340">
        <f>E13+540</f>
        <v>540</v>
      </c>
      <c r="M31" s="341"/>
      <c r="N31" s="200"/>
      <c r="O31" s="200"/>
      <c r="P31" s="200"/>
      <c r="Q31" s="201"/>
      <c r="R31" s="200"/>
      <c r="S31" s="200"/>
      <c r="T31" s="202"/>
      <c r="U31" s="202"/>
      <c r="V31" s="202"/>
      <c r="W31" s="202"/>
      <c r="X31" s="202"/>
      <c r="Y31" s="200"/>
      <c r="Z31" s="200"/>
      <c r="AA31" s="200"/>
      <c r="AB31" s="200"/>
      <c r="AC31" s="200"/>
      <c r="AD31" s="200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</row>
    <row r="32" spans="1:121" s="1" customFormat="1" ht="18.75" customHeight="1">
      <c r="A32" s="190" t="s">
        <v>188</v>
      </c>
      <c r="B32" s="190"/>
      <c r="C32" s="345" t="str">
        <f>IF(F26=6,C30,"-")</f>
        <v>-</v>
      </c>
      <c r="D32" s="345"/>
      <c r="E32" s="342" t="s">
        <v>194</v>
      </c>
      <c r="F32" s="343"/>
      <c r="G32" s="343"/>
      <c r="H32" s="343"/>
      <c r="I32" s="343"/>
      <c r="J32" s="343"/>
      <c r="K32" s="343"/>
      <c r="L32" s="340">
        <f>E13+720</f>
        <v>720</v>
      </c>
      <c r="M32" s="341"/>
      <c r="N32" s="200"/>
      <c r="O32" s="200"/>
      <c r="P32" s="200"/>
      <c r="Q32" s="201"/>
      <c r="R32" s="200"/>
      <c r="S32" s="200"/>
      <c r="T32" s="202"/>
      <c r="U32" s="202"/>
      <c r="V32" s="202"/>
      <c r="W32" s="202"/>
      <c r="X32" s="202"/>
      <c r="Y32" s="200"/>
      <c r="Z32" s="200"/>
      <c r="AA32" s="200"/>
      <c r="AB32" s="200"/>
      <c r="AC32" s="200"/>
      <c r="AD32" s="200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</row>
    <row r="33" spans="1:121" s="1" customFormat="1" ht="18.75" customHeight="1">
      <c r="A33" s="190" t="s">
        <v>189</v>
      </c>
      <c r="B33" s="190"/>
      <c r="C33" s="345" t="str">
        <f>IF(F26=6,C30,"-")</f>
        <v>-</v>
      </c>
      <c r="D33" s="345"/>
      <c r="E33" s="342" t="s">
        <v>195</v>
      </c>
      <c r="F33" s="343"/>
      <c r="G33" s="343"/>
      <c r="H33" s="343"/>
      <c r="I33" s="343"/>
      <c r="J33" s="343"/>
      <c r="K33" s="343"/>
      <c r="L33" s="340">
        <f>E13+900</f>
        <v>900</v>
      </c>
      <c r="M33" s="341"/>
      <c r="N33" s="200"/>
      <c r="O33" s="200"/>
      <c r="P33" s="200"/>
      <c r="Q33" s="201"/>
      <c r="R33" s="200"/>
      <c r="S33" s="200"/>
      <c r="T33" s="202"/>
      <c r="U33" s="202"/>
      <c r="V33" s="202"/>
      <c r="W33" s="202"/>
      <c r="X33" s="202"/>
      <c r="Y33" s="200"/>
      <c r="Z33" s="200"/>
      <c r="AA33" s="200"/>
      <c r="AB33" s="200"/>
      <c r="AC33" s="200"/>
      <c r="AD33" s="200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</row>
    <row r="34" spans="1:121" s="3" customFormat="1">
      <c r="A34" s="29"/>
      <c r="B34" s="29"/>
      <c r="C34" s="26"/>
      <c r="D34" s="26"/>
      <c r="E34" s="26"/>
      <c r="F34" s="30"/>
      <c r="G34" s="30"/>
      <c r="H34" s="30"/>
      <c r="I34" s="26"/>
      <c r="J34" s="31"/>
      <c r="K34" s="31"/>
      <c r="L34" s="31"/>
      <c r="M34" s="31"/>
      <c r="N34" s="26"/>
      <c r="O34" s="26"/>
      <c r="P34" s="26"/>
      <c r="Q34" s="29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</row>
    <row r="35" spans="1:121" s="1" customFormat="1" ht="18.75" customHeight="1">
      <c r="A35" s="327" t="s">
        <v>199</v>
      </c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192"/>
      <c r="N35" s="200"/>
      <c r="O35" s="200"/>
      <c r="P35" s="200"/>
      <c r="Q35" s="201"/>
      <c r="R35" s="200"/>
      <c r="S35" s="200"/>
      <c r="T35" s="202"/>
      <c r="U35" s="202"/>
      <c r="V35" s="202"/>
      <c r="W35" s="202"/>
      <c r="X35" s="202"/>
      <c r="Y35" s="200"/>
      <c r="Z35" s="200"/>
      <c r="AA35" s="200"/>
      <c r="AB35" s="200"/>
      <c r="AC35" s="200"/>
      <c r="AD35" s="200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</row>
    <row r="36" spans="1:121" s="198" customFormat="1" ht="3.75" customHeight="1">
      <c r="A36" s="195"/>
      <c r="B36" s="195"/>
      <c r="C36" s="195"/>
      <c r="D36" s="209"/>
      <c r="E36" s="209"/>
      <c r="F36" s="196"/>
      <c r="G36" s="196"/>
      <c r="H36" s="204"/>
      <c r="I36" s="130"/>
      <c r="J36" s="196"/>
      <c r="K36" s="205"/>
      <c r="L36" s="205"/>
      <c r="M36" s="199"/>
      <c r="N36" s="210"/>
      <c r="O36" s="210"/>
      <c r="P36" s="210"/>
      <c r="Q36" s="211"/>
      <c r="R36" s="210"/>
      <c r="S36" s="210"/>
      <c r="T36" s="212"/>
      <c r="U36" s="212"/>
      <c r="V36" s="212"/>
      <c r="W36" s="212"/>
      <c r="X36" s="212"/>
      <c r="Y36" s="210"/>
      <c r="Z36" s="208"/>
      <c r="AA36" s="210"/>
      <c r="AB36" s="210"/>
      <c r="AC36" s="210"/>
      <c r="AD36" s="210"/>
    </row>
    <row r="37" spans="1:121" s="1" customFormat="1" ht="18.75" customHeight="1">
      <c r="A37" s="190" t="s">
        <v>200</v>
      </c>
      <c r="B37" s="337"/>
      <c r="C37" s="338"/>
      <c r="D37" s="338"/>
      <c r="E37" s="338"/>
      <c r="F37" s="336" t="s">
        <v>201</v>
      </c>
      <c r="G37" s="250"/>
      <c r="H37" s="337"/>
      <c r="I37" s="338"/>
      <c r="J37" s="338"/>
      <c r="K37" s="338"/>
      <c r="L37" s="339"/>
      <c r="M37" s="339"/>
      <c r="N37" s="200"/>
      <c r="O37" s="200"/>
      <c r="P37" s="200"/>
      <c r="Q37" s="201"/>
      <c r="R37" s="200"/>
      <c r="S37" s="200"/>
      <c r="T37" s="202"/>
      <c r="U37" s="202"/>
      <c r="V37" s="202"/>
      <c r="W37" s="202"/>
      <c r="X37" s="202"/>
      <c r="Y37" s="200"/>
      <c r="Z37" s="200"/>
      <c r="AA37" s="200"/>
      <c r="AB37" s="200"/>
      <c r="AC37" s="200"/>
      <c r="AD37" s="200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</row>
    <row r="38" spans="1:121" s="197" customFormat="1" ht="7.5" customHeight="1">
      <c r="A38" s="117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200"/>
      <c r="O38" s="200"/>
      <c r="P38" s="200"/>
      <c r="Q38" s="201"/>
      <c r="R38" s="200"/>
      <c r="S38" s="200"/>
      <c r="T38" s="202"/>
      <c r="U38" s="202"/>
      <c r="V38" s="202"/>
      <c r="W38" s="202"/>
      <c r="X38" s="202"/>
      <c r="Y38" s="200"/>
      <c r="Z38" s="200"/>
      <c r="AA38" s="200"/>
      <c r="AB38" s="200"/>
      <c r="AC38" s="200"/>
      <c r="AD38" s="200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</row>
    <row r="39" spans="1:121" s="197" customFormat="1" ht="18.75" customHeight="1">
      <c r="A39" s="327" t="s">
        <v>202</v>
      </c>
      <c r="B39" s="327"/>
      <c r="C39" s="328"/>
      <c r="D39" s="328"/>
      <c r="E39" s="328"/>
      <c r="F39" s="328"/>
      <c r="G39" s="328"/>
      <c r="H39" s="328"/>
      <c r="I39" s="328"/>
      <c r="J39" s="328"/>
      <c r="K39" s="328"/>
      <c r="L39" s="328"/>
      <c r="M39" s="328"/>
      <c r="N39" s="117"/>
      <c r="O39" s="117"/>
      <c r="P39" s="117"/>
      <c r="Q39" s="206"/>
      <c r="R39" s="117"/>
      <c r="S39" s="117"/>
      <c r="T39" s="207"/>
      <c r="U39" s="207"/>
      <c r="V39" s="207"/>
      <c r="W39" s="207"/>
      <c r="X39" s="207"/>
      <c r="Y39" s="117"/>
      <c r="Z39" s="117"/>
      <c r="AA39" s="117"/>
      <c r="AB39" s="117"/>
      <c r="AC39" s="117"/>
      <c r="AD39" s="117"/>
    </row>
    <row r="40" spans="1:121" s="197" customFormat="1" ht="18.75" customHeight="1">
      <c r="A40" s="117"/>
      <c r="B40" s="327" t="s">
        <v>203</v>
      </c>
      <c r="C40" s="250"/>
      <c r="D40" s="250"/>
      <c r="E40" s="250"/>
      <c r="F40" s="250"/>
      <c r="G40" s="250"/>
      <c r="H40" s="250"/>
      <c r="I40" s="250"/>
      <c r="J40" s="250"/>
      <c r="K40" s="250"/>
      <c r="L40" s="333" t="str">
        <f>IF(F26=6,(C29+C30+C31+C32+C33)+(C29+C30+C31+C32+C33)*40/100,IF(F26=4,(C29+C30+C31)+(C29+C30+C31)*40/100,"-"))</f>
        <v>-</v>
      </c>
      <c r="M40" s="333"/>
      <c r="N40" s="117"/>
      <c r="O40" s="117"/>
      <c r="P40" s="117"/>
      <c r="Q40" s="206"/>
      <c r="R40" s="117"/>
      <c r="S40" s="117"/>
      <c r="T40" s="207"/>
      <c r="U40" s="207"/>
      <c r="V40" s="207"/>
      <c r="W40" s="207"/>
      <c r="X40" s="207"/>
      <c r="Y40" s="117"/>
      <c r="Z40" s="117"/>
      <c r="AA40" s="117"/>
      <c r="AB40" s="117"/>
      <c r="AC40" s="117"/>
      <c r="AD40" s="117"/>
    </row>
    <row r="41" spans="1:121" s="198" customFormat="1" ht="3.75" customHeight="1">
      <c r="A41" s="195"/>
      <c r="B41" s="195"/>
      <c r="C41" s="195"/>
      <c r="D41" s="209"/>
      <c r="E41" s="209"/>
      <c r="F41" s="196"/>
      <c r="G41" s="196"/>
      <c r="H41" s="204"/>
      <c r="I41" s="130"/>
      <c r="J41" s="196"/>
      <c r="K41" s="205"/>
      <c r="L41" s="205"/>
      <c r="M41" s="199"/>
      <c r="N41" s="210"/>
      <c r="O41" s="210"/>
      <c r="P41" s="210"/>
      <c r="Q41" s="211"/>
      <c r="R41" s="210"/>
      <c r="S41" s="210"/>
      <c r="T41" s="212"/>
      <c r="U41" s="212"/>
      <c r="V41" s="212"/>
      <c r="W41" s="212"/>
      <c r="X41" s="212"/>
      <c r="Y41" s="210"/>
      <c r="Z41" s="208"/>
      <c r="AA41" s="210"/>
      <c r="AB41" s="210"/>
      <c r="AC41" s="210"/>
      <c r="AD41" s="210"/>
    </row>
    <row r="42" spans="1:121" s="197" customFormat="1" ht="10.5" customHeight="1">
      <c r="A42" s="117"/>
      <c r="B42" s="334" t="s">
        <v>204</v>
      </c>
      <c r="C42" s="335"/>
      <c r="D42" s="335"/>
      <c r="E42" s="335"/>
      <c r="F42" s="335"/>
      <c r="G42" s="335"/>
      <c r="H42" s="335"/>
      <c r="I42" s="335"/>
      <c r="J42" s="335"/>
      <c r="K42" s="335"/>
      <c r="L42" s="117"/>
      <c r="M42" s="117"/>
      <c r="N42" s="117"/>
      <c r="O42" s="117"/>
      <c r="P42" s="117"/>
      <c r="Q42" s="206"/>
      <c r="R42" s="117"/>
      <c r="S42" s="117"/>
      <c r="T42" s="207"/>
      <c r="U42" s="207"/>
      <c r="V42" s="207"/>
      <c r="W42" s="207"/>
      <c r="X42" s="207"/>
      <c r="Y42" s="117"/>
      <c r="Z42" s="117"/>
      <c r="AA42" s="117"/>
      <c r="AB42" s="117"/>
      <c r="AC42" s="117"/>
      <c r="AD42" s="117"/>
    </row>
    <row r="43" spans="1:121" s="3" customFormat="1" ht="18.75" customHeight="1">
      <c r="A43" s="29"/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3" t="str">
        <f>IF(F26=6,C29+C30+C31+C32+C33,IF(F26=4,C29+C30+C31,"-"))</f>
        <v>-</v>
      </c>
      <c r="M43" s="333"/>
      <c r="N43" s="26"/>
      <c r="O43" s="26"/>
      <c r="P43" s="26"/>
      <c r="Q43" s="29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</row>
    <row r="44" spans="1:121" s="3" customFormat="1">
      <c r="A44" s="29"/>
      <c r="B44" s="29"/>
      <c r="C44" s="26"/>
      <c r="D44" s="26"/>
      <c r="E44" s="26"/>
      <c r="F44" s="30"/>
      <c r="G44" s="30"/>
      <c r="H44" s="30"/>
      <c r="I44" s="26"/>
      <c r="J44" s="31"/>
      <c r="K44" s="31"/>
      <c r="L44" s="31"/>
      <c r="M44" s="31"/>
      <c r="N44" s="26"/>
      <c r="O44" s="26"/>
      <c r="P44" s="26"/>
      <c r="Q44" s="29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</row>
    <row r="45" spans="1:121" s="3" customFormat="1">
      <c r="A45" s="327" t="s">
        <v>207</v>
      </c>
      <c r="B45" s="327"/>
      <c r="C45" s="328"/>
      <c r="D45" s="328"/>
      <c r="E45" s="328"/>
      <c r="F45" s="328"/>
      <c r="G45" s="328"/>
      <c r="H45" s="328"/>
      <c r="I45" s="328"/>
      <c r="J45" s="328"/>
      <c r="K45" s="328"/>
      <c r="L45" s="328"/>
      <c r="M45" s="328"/>
      <c r="N45" s="26"/>
      <c r="O45" s="26"/>
      <c r="P45" s="26"/>
      <c r="Q45" s="29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</row>
    <row r="46" spans="1:121" s="8" customFormat="1">
      <c r="A46" s="219" t="s">
        <v>208</v>
      </c>
      <c r="B46" s="29"/>
      <c r="C46" s="26"/>
      <c r="D46" s="329">
        <f ca="1">TODAY()</f>
        <v>43531</v>
      </c>
      <c r="E46" s="330"/>
      <c r="F46" s="30"/>
      <c r="G46" s="30"/>
      <c r="H46" s="30"/>
      <c r="I46" s="331" t="s">
        <v>209</v>
      </c>
      <c r="J46" s="332"/>
      <c r="K46" s="332"/>
      <c r="L46" s="332"/>
      <c r="M46" s="332"/>
      <c r="N46" s="26"/>
      <c r="O46" s="26"/>
      <c r="P46" s="26"/>
      <c r="Q46" s="29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</row>
    <row r="47" spans="1:121" s="8" customFormat="1" ht="32.25" customHeight="1">
      <c r="A47" s="29"/>
      <c r="B47" s="29"/>
      <c r="C47" s="26"/>
      <c r="D47" s="26"/>
      <c r="E47" s="26"/>
      <c r="F47" s="30"/>
      <c r="G47" s="30"/>
      <c r="H47" s="30"/>
      <c r="I47" s="220"/>
      <c r="J47" s="221"/>
      <c r="K47" s="221"/>
      <c r="L47" s="221"/>
      <c r="M47" s="221"/>
      <c r="N47" s="26"/>
      <c r="O47" s="26"/>
      <c r="P47" s="26"/>
      <c r="Q47" s="29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</row>
    <row r="48" spans="1:121" s="8" customFormat="1">
      <c r="A48" s="29"/>
      <c r="B48" s="29"/>
      <c r="C48" s="26"/>
      <c r="D48" s="26"/>
      <c r="E48" s="26"/>
      <c r="F48" s="30"/>
      <c r="G48" s="30"/>
      <c r="H48" s="30"/>
      <c r="I48" s="26"/>
      <c r="J48" s="31"/>
      <c r="K48" s="31"/>
      <c r="L48" s="31"/>
      <c r="M48" s="31"/>
      <c r="N48" s="26"/>
      <c r="O48" s="26"/>
      <c r="P48" s="26"/>
      <c r="Q48" s="29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</row>
    <row r="49" spans="1:121" s="8" customFormat="1">
      <c r="A49" s="29"/>
      <c r="B49" s="29"/>
      <c r="C49" s="26"/>
      <c r="D49" s="26"/>
      <c r="E49" s="26"/>
      <c r="F49" s="30"/>
      <c r="G49" s="30"/>
      <c r="H49" s="30"/>
      <c r="I49" s="26"/>
      <c r="J49" s="31"/>
      <c r="K49" s="31"/>
      <c r="L49" s="31"/>
      <c r="M49" s="31"/>
      <c r="N49" s="26"/>
      <c r="O49" s="26"/>
      <c r="P49" s="26"/>
      <c r="Q49" s="29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</row>
    <row r="50" spans="1:121" s="8" customFormat="1">
      <c r="A50" s="29"/>
      <c r="B50" s="29"/>
      <c r="C50" s="26"/>
      <c r="D50" s="26"/>
      <c r="E50" s="26"/>
      <c r="F50" s="30"/>
      <c r="G50" s="30"/>
      <c r="H50" s="30"/>
      <c r="I50" s="26"/>
      <c r="J50" s="31"/>
      <c r="K50" s="31"/>
      <c r="L50" s="31"/>
      <c r="M50" s="31"/>
      <c r="N50" s="26"/>
      <c r="O50" s="26"/>
      <c r="P50" s="26"/>
      <c r="Q50" s="29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</row>
    <row r="51" spans="1:121" s="8" customFormat="1">
      <c r="A51" s="29"/>
      <c r="B51" s="29"/>
      <c r="C51" s="26"/>
      <c r="D51" s="26"/>
      <c r="E51" s="26"/>
      <c r="F51" s="30"/>
      <c r="G51" s="30"/>
      <c r="H51" s="30"/>
      <c r="I51" s="26"/>
      <c r="J51" s="31"/>
      <c r="K51" s="31"/>
      <c r="L51" s="31"/>
      <c r="M51" s="31"/>
      <c r="N51" s="26"/>
      <c r="O51" s="26"/>
      <c r="P51" s="26"/>
      <c r="Q51" s="29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</row>
    <row r="52" spans="1:121" s="8" customFormat="1">
      <c r="A52" s="29"/>
      <c r="B52" s="29"/>
      <c r="C52" s="26"/>
      <c r="D52" s="26"/>
      <c r="E52" s="26"/>
      <c r="F52" s="30"/>
      <c r="G52" s="30"/>
      <c r="H52" s="30"/>
      <c r="I52" s="26"/>
      <c r="J52" s="31"/>
      <c r="K52" s="31"/>
      <c r="L52" s="31"/>
      <c r="M52" s="31"/>
      <c r="N52" s="26"/>
      <c r="O52" s="26"/>
      <c r="P52" s="26"/>
      <c r="Q52" s="29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</row>
    <row r="53" spans="1:121" s="8" customFormat="1">
      <c r="A53" s="29"/>
      <c r="B53" s="29"/>
      <c r="C53" s="26"/>
      <c r="D53" s="26"/>
      <c r="E53" s="26"/>
      <c r="F53" s="30"/>
      <c r="G53" s="30"/>
      <c r="H53" s="30"/>
      <c r="I53" s="26"/>
      <c r="J53" s="31"/>
      <c r="K53" s="31"/>
      <c r="L53" s="31"/>
      <c r="M53" s="31"/>
      <c r="N53" s="26"/>
      <c r="O53" s="26"/>
      <c r="P53" s="26"/>
      <c r="Q53" s="29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</row>
    <row r="54" spans="1:121" s="8" customFormat="1">
      <c r="A54" s="29"/>
      <c r="B54" s="29"/>
      <c r="C54" s="26"/>
      <c r="D54" s="26"/>
      <c r="E54" s="26"/>
      <c r="F54" s="30"/>
      <c r="G54" s="30"/>
      <c r="H54" s="30"/>
      <c r="I54" s="26"/>
      <c r="J54" s="31"/>
      <c r="K54" s="31"/>
      <c r="L54" s="31"/>
      <c r="M54" s="31"/>
      <c r="N54" s="26"/>
      <c r="O54" s="26"/>
      <c r="P54" s="26"/>
      <c r="Q54" s="29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</row>
    <row r="55" spans="1:121" s="8" customFormat="1">
      <c r="A55" s="29"/>
      <c r="B55" s="29"/>
      <c r="C55" s="26"/>
      <c r="D55" s="26"/>
      <c r="E55" s="26"/>
      <c r="F55" s="30"/>
      <c r="G55" s="30"/>
      <c r="H55" s="30"/>
      <c r="I55" s="26"/>
      <c r="J55" s="31"/>
      <c r="K55" s="31"/>
      <c r="L55" s="31"/>
      <c r="M55" s="31"/>
      <c r="N55" s="26"/>
      <c r="O55" s="26"/>
      <c r="P55" s="26"/>
      <c r="Q55" s="29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</row>
    <row r="56" spans="1:121" s="8" customFormat="1">
      <c r="A56" s="29"/>
      <c r="B56" s="29"/>
      <c r="C56" s="26"/>
      <c r="D56" s="26"/>
      <c r="E56" s="26"/>
      <c r="F56" s="30"/>
      <c r="G56" s="30"/>
      <c r="H56" s="30"/>
      <c r="I56" s="26"/>
      <c r="J56" s="31"/>
      <c r="K56" s="31"/>
      <c r="L56" s="31"/>
      <c r="M56" s="31"/>
      <c r="N56" s="26"/>
      <c r="O56" s="26"/>
      <c r="P56" s="26"/>
      <c r="Q56" s="29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</row>
    <row r="57" spans="1:121" s="8" customFormat="1">
      <c r="A57" s="29"/>
      <c r="B57" s="29"/>
      <c r="C57" s="26"/>
      <c r="D57" s="26"/>
      <c r="E57" s="26"/>
      <c r="F57" s="30"/>
      <c r="G57" s="30"/>
      <c r="H57" s="30"/>
      <c r="I57" s="26"/>
      <c r="J57" s="31"/>
      <c r="K57" s="31"/>
      <c r="L57" s="31"/>
      <c r="M57" s="31"/>
      <c r="N57" s="26"/>
      <c r="O57" s="26"/>
      <c r="P57" s="26"/>
      <c r="Q57" s="29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</row>
    <row r="58" spans="1:121" s="8" customFormat="1">
      <c r="A58" s="29"/>
      <c r="B58" s="29"/>
      <c r="C58" s="26"/>
      <c r="D58" s="26"/>
      <c r="E58" s="26"/>
      <c r="F58" s="30"/>
      <c r="G58" s="30"/>
      <c r="H58" s="30"/>
      <c r="I58" s="26"/>
      <c r="J58" s="31"/>
      <c r="K58" s="31"/>
      <c r="L58" s="31"/>
      <c r="M58" s="31"/>
      <c r="N58" s="26"/>
      <c r="O58" s="26"/>
      <c r="P58" s="26"/>
      <c r="Q58" s="29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</row>
    <row r="59" spans="1:121" s="8" customFormat="1">
      <c r="A59" s="29"/>
      <c r="B59" s="29"/>
      <c r="C59" s="26"/>
      <c r="D59" s="26"/>
      <c r="E59" s="26"/>
      <c r="F59" s="30"/>
      <c r="G59" s="30"/>
      <c r="H59" s="30"/>
      <c r="I59" s="26"/>
      <c r="J59" s="31"/>
      <c r="K59" s="31"/>
      <c r="L59" s="31"/>
      <c r="M59" s="31"/>
      <c r="N59" s="26"/>
      <c r="O59" s="26"/>
      <c r="P59" s="26"/>
      <c r="Q59" s="29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</row>
    <row r="60" spans="1:121" s="8" customFormat="1">
      <c r="A60" s="29"/>
      <c r="B60" s="29"/>
      <c r="C60" s="26"/>
      <c r="D60" s="26"/>
      <c r="E60" s="26"/>
      <c r="F60" s="30"/>
      <c r="G60" s="30"/>
      <c r="H60" s="30"/>
      <c r="I60" s="26"/>
      <c r="J60" s="31"/>
      <c r="K60" s="31"/>
      <c r="L60" s="31"/>
      <c r="M60" s="31"/>
      <c r="N60" s="26"/>
      <c r="O60" s="26"/>
      <c r="P60" s="26"/>
      <c r="Q60" s="29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</row>
    <row r="61" spans="1:121" s="8" customFormat="1">
      <c r="A61" s="29"/>
      <c r="B61" s="29"/>
      <c r="C61" s="26"/>
      <c r="D61" s="26"/>
      <c r="E61" s="26"/>
      <c r="F61" s="30"/>
      <c r="G61" s="30"/>
      <c r="H61" s="30"/>
      <c r="I61" s="26"/>
      <c r="J61" s="31"/>
      <c r="K61" s="31"/>
      <c r="L61" s="31"/>
      <c r="M61" s="31"/>
      <c r="N61" s="26"/>
      <c r="O61" s="26"/>
      <c r="P61" s="26"/>
      <c r="Q61" s="29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</row>
    <row r="62" spans="1:121" s="8" customFormat="1">
      <c r="A62" s="29"/>
      <c r="B62" s="29"/>
      <c r="C62" s="26"/>
      <c r="D62" s="26"/>
      <c r="E62" s="26"/>
      <c r="F62" s="30"/>
      <c r="G62" s="30"/>
      <c r="H62" s="30"/>
      <c r="I62" s="26"/>
      <c r="J62" s="31"/>
      <c r="K62" s="31"/>
      <c r="L62" s="31"/>
      <c r="M62" s="31"/>
      <c r="N62" s="26"/>
      <c r="O62" s="26"/>
      <c r="P62" s="26"/>
      <c r="Q62" s="29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</row>
    <row r="63" spans="1:121" s="8" customFormat="1">
      <c r="A63" s="29"/>
      <c r="B63" s="29"/>
      <c r="C63" s="26"/>
      <c r="D63" s="26"/>
      <c r="E63" s="26"/>
      <c r="F63" s="30"/>
      <c r="G63" s="30"/>
      <c r="H63" s="30"/>
      <c r="I63" s="26"/>
      <c r="J63" s="31"/>
      <c r="K63" s="31"/>
      <c r="L63" s="31"/>
      <c r="M63" s="31"/>
      <c r="N63" s="26"/>
      <c r="O63" s="26"/>
      <c r="P63" s="26"/>
      <c r="Q63" s="29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</row>
    <row r="64" spans="1:121" s="8" customFormat="1">
      <c r="A64" s="29"/>
      <c r="B64" s="29"/>
      <c r="C64" s="26"/>
      <c r="D64" s="26"/>
      <c r="E64" s="26"/>
      <c r="F64" s="30"/>
      <c r="G64" s="30"/>
      <c r="H64" s="30"/>
      <c r="I64" s="26"/>
      <c r="J64" s="31"/>
      <c r="K64" s="31"/>
      <c r="L64" s="31"/>
      <c r="M64" s="31"/>
      <c r="N64" s="26"/>
      <c r="O64" s="26"/>
      <c r="P64" s="26"/>
      <c r="Q64" s="29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</row>
    <row r="65" spans="1:121" s="8" customFormat="1">
      <c r="A65" s="29"/>
      <c r="B65" s="29"/>
      <c r="C65" s="26"/>
      <c r="D65" s="26"/>
      <c r="E65" s="26"/>
      <c r="F65" s="30"/>
      <c r="G65" s="30"/>
      <c r="H65" s="30"/>
      <c r="I65" s="26"/>
      <c r="J65" s="31"/>
      <c r="K65" s="31"/>
      <c r="L65" s="31"/>
      <c r="M65" s="31"/>
      <c r="N65" s="26"/>
      <c r="O65" s="26"/>
      <c r="P65" s="26"/>
      <c r="Q65" s="29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</row>
    <row r="66" spans="1:121" s="8" customFormat="1">
      <c r="A66" s="29"/>
      <c r="B66" s="29"/>
      <c r="C66" s="26"/>
      <c r="D66" s="26"/>
      <c r="E66" s="26"/>
      <c r="F66" s="30"/>
      <c r="G66" s="30"/>
      <c r="H66" s="30"/>
      <c r="I66" s="26"/>
      <c r="J66" s="31"/>
      <c r="K66" s="31"/>
      <c r="L66" s="31"/>
      <c r="M66" s="31"/>
      <c r="N66" s="26"/>
      <c r="O66" s="26"/>
      <c r="P66" s="26"/>
      <c r="Q66" s="29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</row>
    <row r="67" spans="1:121" s="8" customFormat="1">
      <c r="A67" s="29"/>
      <c r="B67" s="29"/>
      <c r="C67" s="26"/>
      <c r="D67" s="26"/>
      <c r="E67" s="26"/>
      <c r="F67" s="30"/>
      <c r="G67" s="30"/>
      <c r="H67" s="30"/>
      <c r="I67" s="26"/>
      <c r="J67" s="31"/>
      <c r="K67" s="31"/>
      <c r="L67" s="31"/>
      <c r="M67" s="31"/>
      <c r="N67" s="26"/>
      <c r="O67" s="26"/>
      <c r="P67" s="26"/>
      <c r="Q67" s="29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</row>
    <row r="68" spans="1:121" s="8" customFormat="1">
      <c r="A68" s="29"/>
      <c r="B68" s="29"/>
      <c r="C68" s="26"/>
      <c r="D68" s="26"/>
      <c r="E68" s="26"/>
      <c r="F68" s="30"/>
      <c r="G68" s="30"/>
      <c r="H68" s="30"/>
      <c r="I68" s="26"/>
      <c r="J68" s="31"/>
      <c r="K68" s="31"/>
      <c r="L68" s="31"/>
      <c r="M68" s="31"/>
      <c r="N68" s="26"/>
      <c r="O68" s="26"/>
      <c r="P68" s="26"/>
      <c r="Q68" s="29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</row>
    <row r="69" spans="1:121" s="8" customFormat="1">
      <c r="A69" s="29"/>
      <c r="B69" s="29"/>
      <c r="C69" s="26"/>
      <c r="D69" s="26"/>
      <c r="E69" s="26"/>
      <c r="F69" s="30"/>
      <c r="G69" s="30"/>
      <c r="H69" s="30"/>
      <c r="I69" s="26"/>
      <c r="J69" s="31"/>
      <c r="K69" s="31"/>
      <c r="L69" s="31"/>
      <c r="M69" s="31"/>
      <c r="N69" s="26"/>
      <c r="O69" s="26"/>
      <c r="P69" s="26"/>
      <c r="Q69" s="29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</row>
    <row r="70" spans="1:121" s="8" customFormat="1">
      <c r="A70" s="29"/>
      <c r="B70" s="29"/>
      <c r="C70" s="26"/>
      <c r="D70" s="26"/>
      <c r="E70" s="26"/>
      <c r="F70" s="30"/>
      <c r="G70" s="30"/>
      <c r="H70" s="30"/>
      <c r="I70" s="26"/>
      <c r="J70" s="31"/>
      <c r="K70" s="31"/>
      <c r="L70" s="31"/>
      <c r="M70" s="31"/>
      <c r="N70" s="26"/>
      <c r="O70" s="26"/>
      <c r="P70" s="26"/>
      <c r="Q70" s="29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</row>
    <row r="71" spans="1:121" s="8" customFormat="1">
      <c r="A71" s="29"/>
      <c r="B71" s="29"/>
      <c r="C71" s="26"/>
      <c r="D71" s="26"/>
      <c r="E71" s="26"/>
      <c r="F71" s="30"/>
      <c r="G71" s="30"/>
      <c r="H71" s="30"/>
      <c r="I71" s="26"/>
      <c r="J71" s="31"/>
      <c r="K71" s="31"/>
      <c r="L71" s="31"/>
      <c r="M71" s="31"/>
      <c r="N71" s="26"/>
      <c r="O71" s="26"/>
      <c r="P71" s="26"/>
      <c r="Q71" s="29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</row>
    <row r="72" spans="1:121" s="8" customFormat="1">
      <c r="A72" s="29"/>
      <c r="B72" s="29"/>
      <c r="C72" s="26"/>
      <c r="D72" s="26"/>
      <c r="E72" s="26"/>
      <c r="F72" s="30"/>
      <c r="G72" s="30"/>
      <c r="H72" s="30"/>
      <c r="I72" s="26"/>
      <c r="J72" s="31"/>
      <c r="K72" s="31"/>
      <c r="L72" s="31"/>
      <c r="M72" s="31"/>
      <c r="N72" s="26"/>
      <c r="O72" s="26"/>
      <c r="P72" s="26"/>
      <c r="Q72" s="29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</row>
    <row r="73" spans="1:121" s="8" customFormat="1">
      <c r="A73" s="29"/>
      <c r="B73" s="29"/>
      <c r="C73" s="26"/>
      <c r="D73" s="26"/>
      <c r="E73" s="26"/>
      <c r="F73" s="30"/>
      <c r="G73" s="30"/>
      <c r="H73" s="30"/>
      <c r="I73" s="26"/>
      <c r="J73" s="31"/>
      <c r="K73" s="31"/>
      <c r="L73" s="31"/>
      <c r="M73" s="31"/>
      <c r="N73" s="26"/>
      <c r="O73" s="26"/>
      <c r="P73" s="26"/>
      <c r="Q73" s="29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</row>
    <row r="74" spans="1:121" s="8" customFormat="1">
      <c r="A74" s="29"/>
      <c r="B74" s="29"/>
      <c r="C74" s="26"/>
      <c r="D74" s="26"/>
      <c r="E74" s="26"/>
      <c r="F74" s="30"/>
      <c r="G74" s="30"/>
      <c r="H74" s="30"/>
      <c r="I74" s="26"/>
      <c r="J74" s="31"/>
      <c r="K74" s="31"/>
      <c r="L74" s="31"/>
      <c r="M74" s="31"/>
      <c r="N74" s="26"/>
      <c r="O74" s="26"/>
      <c r="P74" s="26"/>
      <c r="Q74" s="29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</row>
    <row r="75" spans="1:121" s="8" customFormat="1">
      <c r="A75" s="29"/>
      <c r="B75" s="29"/>
      <c r="C75" s="26"/>
      <c r="D75" s="26"/>
      <c r="E75" s="26"/>
      <c r="F75" s="30"/>
      <c r="G75" s="30"/>
      <c r="H75" s="30"/>
      <c r="I75" s="26"/>
      <c r="J75" s="31"/>
      <c r="K75" s="31"/>
      <c r="L75" s="31"/>
      <c r="M75" s="31"/>
      <c r="N75" s="26"/>
      <c r="O75" s="26"/>
      <c r="P75" s="26"/>
      <c r="Q75" s="29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</row>
    <row r="76" spans="1:121" s="8" customFormat="1">
      <c r="A76" s="29"/>
      <c r="B76" s="29"/>
      <c r="C76" s="26"/>
      <c r="D76" s="26"/>
      <c r="E76" s="26"/>
      <c r="F76" s="30"/>
      <c r="G76" s="30"/>
      <c r="H76" s="30"/>
      <c r="I76" s="26"/>
      <c r="J76" s="31"/>
      <c r="K76" s="31"/>
      <c r="L76" s="31"/>
      <c r="M76" s="31"/>
      <c r="N76" s="26"/>
      <c r="O76" s="26"/>
      <c r="P76" s="26"/>
      <c r="Q76" s="29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</row>
    <row r="77" spans="1:121" s="8" customFormat="1">
      <c r="A77" s="29"/>
      <c r="B77" s="29"/>
      <c r="C77" s="26"/>
      <c r="D77" s="26"/>
      <c r="E77" s="26"/>
      <c r="F77" s="30"/>
      <c r="G77" s="30"/>
      <c r="H77" s="30"/>
      <c r="I77" s="26"/>
      <c r="J77" s="31"/>
      <c r="K77" s="31"/>
      <c r="L77" s="31"/>
      <c r="M77" s="31"/>
      <c r="N77" s="26"/>
      <c r="O77" s="26"/>
      <c r="P77" s="26"/>
      <c r="Q77" s="29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</row>
    <row r="78" spans="1:121" s="8" customFormat="1">
      <c r="A78" s="29"/>
      <c r="B78" s="29"/>
      <c r="C78" s="26"/>
      <c r="D78" s="26"/>
      <c r="E78" s="26"/>
      <c r="F78" s="30"/>
      <c r="G78" s="30"/>
      <c r="H78" s="30"/>
      <c r="I78" s="26"/>
      <c r="J78" s="31"/>
      <c r="K78" s="31"/>
      <c r="L78" s="31"/>
      <c r="M78" s="31"/>
      <c r="N78" s="26"/>
      <c r="O78" s="26"/>
      <c r="P78" s="26"/>
      <c r="Q78" s="29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</row>
    <row r="79" spans="1:121" s="8" customFormat="1">
      <c r="A79" s="29"/>
      <c r="B79" s="29"/>
      <c r="C79" s="26"/>
      <c r="D79" s="26"/>
      <c r="E79" s="26"/>
      <c r="F79" s="30"/>
      <c r="G79" s="30"/>
      <c r="H79" s="30"/>
      <c r="I79" s="26"/>
      <c r="J79" s="31"/>
      <c r="K79" s="31"/>
      <c r="L79" s="31"/>
      <c r="M79" s="31"/>
      <c r="N79" s="26"/>
      <c r="O79" s="26"/>
      <c r="P79" s="26"/>
      <c r="Q79" s="29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</row>
    <row r="80" spans="1:121" s="8" customFormat="1">
      <c r="A80" s="29"/>
      <c r="B80" s="29"/>
      <c r="C80" s="26"/>
      <c r="D80" s="26"/>
      <c r="E80" s="26"/>
      <c r="F80" s="30"/>
      <c r="G80" s="30"/>
      <c r="H80" s="30"/>
      <c r="I80" s="26"/>
      <c r="J80" s="31"/>
      <c r="K80" s="31"/>
      <c r="L80" s="31"/>
      <c r="M80" s="31"/>
      <c r="N80" s="26"/>
      <c r="O80" s="26"/>
      <c r="P80" s="26"/>
      <c r="Q80" s="29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</row>
    <row r="81" spans="1:121" s="8" customFormat="1">
      <c r="A81" s="29"/>
      <c r="B81" s="29"/>
      <c r="C81" s="26"/>
      <c r="D81" s="26"/>
      <c r="E81" s="26"/>
      <c r="F81" s="30"/>
      <c r="G81" s="30"/>
      <c r="H81" s="30"/>
      <c r="I81" s="26"/>
      <c r="J81" s="31"/>
      <c r="K81" s="31"/>
      <c r="L81" s="31"/>
      <c r="M81" s="31"/>
      <c r="N81" s="26"/>
      <c r="O81" s="26"/>
      <c r="P81" s="26"/>
      <c r="Q81" s="29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</row>
    <row r="82" spans="1:121" s="8" customFormat="1">
      <c r="A82" s="29"/>
      <c r="B82" s="29"/>
      <c r="C82" s="26"/>
      <c r="D82" s="26"/>
      <c r="E82" s="26"/>
      <c r="F82" s="30"/>
      <c r="G82" s="30"/>
      <c r="H82" s="30"/>
      <c r="I82" s="26"/>
      <c r="J82" s="31"/>
      <c r="K82" s="31"/>
      <c r="L82" s="31"/>
      <c r="M82" s="31"/>
      <c r="N82" s="26"/>
      <c r="O82" s="26"/>
      <c r="P82" s="26"/>
      <c r="Q82" s="29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</row>
    <row r="83" spans="1:121" s="8" customFormat="1">
      <c r="A83" s="29"/>
      <c r="B83" s="29"/>
      <c r="C83" s="26"/>
      <c r="D83" s="26"/>
      <c r="E83" s="26"/>
      <c r="F83" s="30"/>
      <c r="G83" s="30"/>
      <c r="H83" s="30"/>
      <c r="I83" s="26"/>
      <c r="J83" s="31"/>
      <c r="K83" s="31"/>
      <c r="L83" s="31"/>
      <c r="M83" s="31"/>
      <c r="N83" s="26"/>
      <c r="O83" s="26"/>
      <c r="P83" s="26"/>
      <c r="Q83" s="29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</row>
    <row r="84" spans="1:121" s="8" customFormat="1">
      <c r="A84" s="29"/>
      <c r="B84" s="29"/>
      <c r="C84" s="26"/>
      <c r="D84" s="26"/>
      <c r="E84" s="26"/>
      <c r="F84" s="30"/>
      <c r="G84" s="30"/>
      <c r="H84" s="30"/>
      <c r="I84" s="26"/>
      <c r="J84" s="31"/>
      <c r="K84" s="31"/>
      <c r="L84" s="31"/>
      <c r="M84" s="31"/>
      <c r="N84" s="26"/>
      <c r="O84" s="26"/>
      <c r="P84" s="26"/>
      <c r="Q84" s="29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</row>
    <row r="85" spans="1:121" s="8" customFormat="1">
      <c r="A85" s="29"/>
      <c r="B85" s="29"/>
      <c r="C85" s="26"/>
      <c r="D85" s="26"/>
      <c r="E85" s="26"/>
      <c r="F85" s="30"/>
      <c r="G85" s="30"/>
      <c r="H85" s="30"/>
      <c r="I85" s="26"/>
      <c r="J85" s="31"/>
      <c r="K85" s="31"/>
      <c r="L85" s="31"/>
      <c r="M85" s="31"/>
      <c r="N85" s="26"/>
      <c r="O85" s="26"/>
      <c r="P85" s="26"/>
      <c r="Q85" s="29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</row>
    <row r="86" spans="1:121" s="8" customFormat="1">
      <c r="A86" s="29"/>
      <c r="B86" s="29"/>
      <c r="C86" s="26"/>
      <c r="D86" s="26"/>
      <c r="E86" s="26"/>
      <c r="F86" s="30"/>
      <c r="G86" s="30"/>
      <c r="H86" s="30"/>
      <c r="I86" s="26"/>
      <c r="J86" s="31"/>
      <c r="K86" s="31"/>
      <c r="L86" s="31"/>
      <c r="M86" s="31"/>
      <c r="N86" s="26"/>
      <c r="O86" s="26"/>
      <c r="P86" s="26"/>
      <c r="Q86" s="29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</row>
    <row r="87" spans="1:121" s="8" customFormat="1">
      <c r="A87" s="29"/>
      <c r="B87" s="29"/>
      <c r="C87" s="26"/>
      <c r="D87" s="26"/>
      <c r="E87" s="26"/>
      <c r="F87" s="30"/>
      <c r="G87" s="30"/>
      <c r="H87" s="30"/>
      <c r="I87" s="26"/>
      <c r="J87" s="31"/>
      <c r="K87" s="31"/>
      <c r="L87" s="31"/>
      <c r="M87" s="31"/>
      <c r="N87" s="26"/>
      <c r="O87" s="26"/>
      <c r="P87" s="26"/>
      <c r="Q87" s="29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</row>
    <row r="88" spans="1:121" s="8" customFormat="1">
      <c r="A88" s="29"/>
      <c r="B88" s="29"/>
      <c r="C88" s="26"/>
      <c r="D88" s="26"/>
      <c r="E88" s="26"/>
      <c r="F88" s="30"/>
      <c r="G88" s="30"/>
      <c r="H88" s="30"/>
      <c r="I88" s="26"/>
      <c r="J88" s="31"/>
      <c r="K88" s="31"/>
      <c r="L88" s="31"/>
      <c r="M88" s="31"/>
      <c r="N88" s="26"/>
      <c r="O88" s="26"/>
      <c r="P88" s="26"/>
      <c r="Q88" s="29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</row>
    <row r="89" spans="1:121" s="8" customFormat="1">
      <c r="A89" s="29"/>
      <c r="B89" s="29"/>
      <c r="C89" s="26"/>
      <c r="D89" s="26"/>
      <c r="E89" s="26"/>
      <c r="F89" s="30"/>
      <c r="G89" s="30"/>
      <c r="H89" s="30"/>
      <c r="I89" s="26"/>
      <c r="J89" s="31"/>
      <c r="K89" s="31"/>
      <c r="L89" s="31"/>
      <c r="M89" s="31"/>
      <c r="N89" s="26"/>
      <c r="O89" s="26"/>
      <c r="P89" s="26"/>
      <c r="Q89" s="29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</row>
    <row r="90" spans="1:121" s="8" customFormat="1">
      <c r="A90" s="29"/>
      <c r="B90" s="29"/>
      <c r="C90" s="26"/>
      <c r="D90" s="26"/>
      <c r="E90" s="26"/>
      <c r="F90" s="30"/>
      <c r="G90" s="30"/>
      <c r="H90" s="30"/>
      <c r="I90" s="26"/>
      <c r="J90" s="31"/>
      <c r="K90" s="31"/>
      <c r="L90" s="31"/>
      <c r="M90" s="31"/>
      <c r="N90" s="26"/>
      <c r="O90" s="26"/>
      <c r="P90" s="26"/>
      <c r="Q90" s="29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</row>
    <row r="91" spans="1:121" s="8" customFormat="1">
      <c r="A91" s="29"/>
      <c r="B91" s="29"/>
      <c r="C91" s="26"/>
      <c r="D91" s="26"/>
      <c r="E91" s="26"/>
      <c r="F91" s="30"/>
      <c r="G91" s="30"/>
      <c r="H91" s="30"/>
      <c r="I91" s="26"/>
      <c r="J91" s="31"/>
      <c r="K91" s="31"/>
      <c r="L91" s="31"/>
      <c r="M91" s="31"/>
      <c r="N91" s="26"/>
      <c r="O91" s="26"/>
      <c r="P91" s="26"/>
      <c r="Q91" s="29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</row>
    <row r="92" spans="1:121" s="8" customFormat="1">
      <c r="A92" s="29"/>
      <c r="B92" s="29"/>
      <c r="C92" s="26"/>
      <c r="D92" s="26"/>
      <c r="E92" s="26"/>
      <c r="F92" s="30"/>
      <c r="G92" s="30"/>
      <c r="H92" s="30"/>
      <c r="I92" s="26"/>
      <c r="J92" s="31"/>
      <c r="K92" s="31"/>
      <c r="L92" s="31"/>
      <c r="M92" s="31"/>
      <c r="N92" s="26"/>
      <c r="O92" s="26"/>
      <c r="P92" s="26"/>
      <c r="Q92" s="29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</row>
    <row r="93" spans="1:121" s="8" customFormat="1">
      <c r="A93" s="29"/>
      <c r="B93" s="29"/>
      <c r="C93" s="26"/>
      <c r="D93" s="26"/>
      <c r="E93" s="26"/>
      <c r="F93" s="30"/>
      <c r="G93" s="30"/>
      <c r="H93" s="30"/>
      <c r="I93" s="26"/>
      <c r="J93" s="31"/>
      <c r="K93" s="31"/>
      <c r="L93" s="31"/>
      <c r="M93" s="31"/>
      <c r="N93" s="26"/>
      <c r="O93" s="26"/>
      <c r="P93" s="26"/>
      <c r="Q93" s="29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</row>
    <row r="94" spans="1:121" s="8" customFormat="1">
      <c r="A94" s="29"/>
      <c r="B94" s="29"/>
      <c r="C94" s="26"/>
      <c r="D94" s="26"/>
      <c r="E94" s="26"/>
      <c r="F94" s="30"/>
      <c r="G94" s="30"/>
      <c r="H94" s="30"/>
      <c r="I94" s="26"/>
      <c r="J94" s="31"/>
      <c r="K94" s="31"/>
      <c r="L94" s="31"/>
      <c r="M94" s="31"/>
      <c r="N94" s="26"/>
      <c r="O94" s="26"/>
      <c r="P94" s="26"/>
      <c r="Q94" s="29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</row>
    <row r="95" spans="1:121" s="8" customFormat="1">
      <c r="A95" s="29"/>
      <c r="B95" s="29"/>
      <c r="C95" s="26"/>
      <c r="D95" s="26"/>
      <c r="E95" s="26"/>
      <c r="F95" s="30"/>
      <c r="G95" s="30"/>
      <c r="H95" s="30"/>
      <c r="I95" s="26"/>
      <c r="J95" s="31"/>
      <c r="K95" s="31"/>
      <c r="L95" s="31"/>
      <c r="M95" s="31"/>
      <c r="N95" s="26"/>
      <c r="O95" s="26"/>
      <c r="P95" s="26"/>
      <c r="Q95" s="29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</row>
    <row r="96" spans="1:121" s="8" customFormat="1">
      <c r="A96" s="29"/>
      <c r="B96" s="29"/>
      <c r="C96" s="26"/>
      <c r="D96" s="26"/>
      <c r="E96" s="26"/>
      <c r="F96" s="30"/>
      <c r="G96" s="30"/>
      <c r="H96" s="30"/>
      <c r="I96" s="26"/>
      <c r="J96" s="31"/>
      <c r="K96" s="31"/>
      <c r="L96" s="31"/>
      <c r="M96" s="31"/>
      <c r="N96" s="26"/>
      <c r="O96" s="26"/>
      <c r="P96" s="26"/>
      <c r="Q96" s="29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</row>
    <row r="97" spans="1:121" s="8" customFormat="1">
      <c r="A97" s="29"/>
      <c r="B97" s="29"/>
      <c r="C97" s="26"/>
      <c r="D97" s="26"/>
      <c r="E97" s="26"/>
      <c r="F97" s="30"/>
      <c r="G97" s="30"/>
      <c r="H97" s="30"/>
      <c r="I97" s="26"/>
      <c r="J97" s="31"/>
      <c r="K97" s="31"/>
      <c r="L97" s="31"/>
      <c r="M97" s="31"/>
      <c r="N97" s="26"/>
      <c r="O97" s="26"/>
      <c r="P97" s="26"/>
      <c r="Q97" s="29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</row>
    <row r="98" spans="1:121" s="8" customFormat="1">
      <c r="A98" s="29"/>
      <c r="B98" s="29"/>
      <c r="C98" s="26"/>
      <c r="D98" s="26"/>
      <c r="E98" s="26"/>
      <c r="F98" s="30"/>
      <c r="G98" s="30"/>
      <c r="H98" s="30"/>
      <c r="I98" s="26"/>
      <c r="J98" s="31"/>
      <c r="K98" s="31"/>
      <c r="L98" s="31"/>
      <c r="M98" s="31"/>
      <c r="N98" s="26"/>
      <c r="O98" s="26"/>
      <c r="P98" s="26"/>
      <c r="Q98" s="29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</row>
    <row r="99" spans="1:121" s="8" customFormat="1">
      <c r="A99" s="29"/>
      <c r="B99" s="29"/>
      <c r="C99" s="26"/>
      <c r="D99" s="26"/>
      <c r="E99" s="26"/>
      <c r="F99" s="30"/>
      <c r="G99" s="30"/>
      <c r="H99" s="30"/>
      <c r="I99" s="26"/>
      <c r="J99" s="31"/>
      <c r="K99" s="31"/>
      <c r="L99" s="31"/>
      <c r="M99" s="31"/>
      <c r="N99" s="26"/>
      <c r="O99" s="26"/>
      <c r="P99" s="26"/>
      <c r="Q99" s="29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</row>
    <row r="100" spans="1:121" s="8" customFormat="1">
      <c r="A100" s="29"/>
      <c r="B100" s="29"/>
      <c r="C100" s="26"/>
      <c r="D100" s="26"/>
      <c r="E100" s="26"/>
      <c r="F100" s="30"/>
      <c r="G100" s="30"/>
      <c r="H100" s="30"/>
      <c r="I100" s="26"/>
      <c r="J100" s="31"/>
      <c r="K100" s="31"/>
      <c r="L100" s="31"/>
      <c r="M100" s="31"/>
      <c r="N100" s="26"/>
      <c r="O100" s="26"/>
      <c r="P100" s="26"/>
      <c r="Q100" s="29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</row>
    <row r="101" spans="1:121" s="8" customFormat="1">
      <c r="A101" s="29"/>
      <c r="B101" s="29"/>
      <c r="C101" s="26"/>
      <c r="D101" s="26"/>
      <c r="E101" s="26"/>
      <c r="F101" s="30"/>
      <c r="G101" s="30"/>
      <c r="H101" s="30"/>
      <c r="I101" s="26"/>
      <c r="J101" s="31"/>
      <c r="K101" s="31"/>
      <c r="L101" s="31"/>
      <c r="M101" s="31"/>
      <c r="N101" s="26"/>
      <c r="O101" s="26"/>
      <c r="P101" s="26"/>
      <c r="Q101" s="29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</row>
    <row r="102" spans="1:121" s="8" customFormat="1">
      <c r="A102" s="29"/>
      <c r="B102" s="29"/>
      <c r="C102" s="26"/>
      <c r="D102" s="26"/>
      <c r="E102" s="26"/>
      <c r="F102" s="30"/>
      <c r="G102" s="30"/>
      <c r="H102" s="30"/>
      <c r="I102" s="26"/>
      <c r="J102" s="31"/>
      <c r="K102" s="31"/>
      <c r="L102" s="31"/>
      <c r="M102" s="31"/>
      <c r="N102" s="26"/>
      <c r="O102" s="26"/>
      <c r="P102" s="26"/>
      <c r="Q102" s="29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</row>
    <row r="103" spans="1:121" s="8" customFormat="1">
      <c r="A103" s="29"/>
      <c r="B103" s="29"/>
      <c r="C103" s="26"/>
      <c r="D103" s="26"/>
      <c r="E103" s="26"/>
      <c r="F103" s="30"/>
      <c r="G103" s="30"/>
      <c r="H103" s="30"/>
      <c r="I103" s="26"/>
      <c r="J103" s="31"/>
      <c r="K103" s="31"/>
      <c r="L103" s="31"/>
      <c r="M103" s="31"/>
      <c r="N103" s="26"/>
      <c r="O103" s="26"/>
      <c r="P103" s="26"/>
      <c r="Q103" s="29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</row>
    <row r="104" spans="1:121" s="8" customFormat="1">
      <c r="A104" s="29"/>
      <c r="B104" s="29"/>
      <c r="C104" s="26"/>
      <c r="D104" s="26"/>
      <c r="E104" s="26"/>
      <c r="F104" s="30"/>
      <c r="G104" s="30"/>
      <c r="H104" s="30"/>
      <c r="I104" s="26"/>
      <c r="J104" s="31"/>
      <c r="K104" s="31"/>
      <c r="L104" s="31"/>
      <c r="M104" s="31"/>
      <c r="N104" s="26"/>
      <c r="O104" s="26"/>
      <c r="P104" s="26"/>
      <c r="Q104" s="29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</row>
    <row r="105" spans="1:121" s="8" customFormat="1">
      <c r="A105" s="29"/>
      <c r="B105" s="29"/>
      <c r="C105" s="26"/>
      <c r="D105" s="26"/>
      <c r="E105" s="26"/>
      <c r="F105" s="30"/>
      <c r="G105" s="30"/>
      <c r="H105" s="30"/>
      <c r="I105" s="26"/>
      <c r="J105" s="31"/>
      <c r="K105" s="31"/>
      <c r="L105" s="31"/>
      <c r="M105" s="31"/>
      <c r="N105" s="26"/>
      <c r="O105" s="26"/>
      <c r="P105" s="26"/>
      <c r="Q105" s="29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</row>
    <row r="106" spans="1:121" s="8" customFormat="1">
      <c r="A106" s="29"/>
      <c r="B106" s="29"/>
      <c r="C106" s="26"/>
      <c r="D106" s="26"/>
      <c r="E106" s="26"/>
      <c r="F106" s="30"/>
      <c r="G106" s="30"/>
      <c r="H106" s="30"/>
      <c r="I106" s="26"/>
      <c r="J106" s="31"/>
      <c r="K106" s="31"/>
      <c r="L106" s="31"/>
      <c r="M106" s="31"/>
      <c r="N106" s="26"/>
      <c r="O106" s="26"/>
      <c r="P106" s="26"/>
      <c r="Q106" s="29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</row>
    <row r="107" spans="1:121" s="8" customFormat="1">
      <c r="A107" s="29"/>
      <c r="B107" s="29"/>
      <c r="C107" s="26"/>
      <c r="D107" s="26"/>
      <c r="E107" s="26"/>
      <c r="F107" s="30"/>
      <c r="G107" s="30"/>
      <c r="H107" s="30"/>
      <c r="I107" s="26"/>
      <c r="J107" s="31"/>
      <c r="K107" s="31"/>
      <c r="L107" s="31"/>
      <c r="M107" s="31"/>
      <c r="N107" s="26"/>
      <c r="O107" s="26"/>
      <c r="P107" s="26"/>
      <c r="Q107" s="29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</row>
    <row r="108" spans="1:121" s="8" customFormat="1">
      <c r="A108" s="29"/>
      <c r="B108" s="29"/>
      <c r="C108" s="26"/>
      <c r="D108" s="26"/>
      <c r="E108" s="26"/>
      <c r="F108" s="30"/>
      <c r="G108" s="30"/>
      <c r="H108" s="30"/>
      <c r="I108" s="26"/>
      <c r="J108" s="31"/>
      <c r="K108" s="31"/>
      <c r="L108" s="31"/>
      <c r="M108" s="31"/>
      <c r="N108" s="26"/>
      <c r="O108" s="26"/>
      <c r="P108" s="26"/>
      <c r="Q108" s="29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</row>
    <row r="109" spans="1:121" s="8" customFormat="1">
      <c r="A109" s="29"/>
      <c r="B109" s="29"/>
      <c r="C109" s="26"/>
      <c r="D109" s="26"/>
      <c r="E109" s="26"/>
      <c r="F109" s="30"/>
      <c r="G109" s="30"/>
      <c r="H109" s="30"/>
      <c r="I109" s="26"/>
      <c r="J109" s="31"/>
      <c r="K109" s="31"/>
      <c r="L109" s="31"/>
      <c r="M109" s="31"/>
      <c r="N109" s="26"/>
      <c r="O109" s="26"/>
      <c r="P109" s="26"/>
      <c r="Q109" s="29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</row>
    <row r="110" spans="1:121" s="8" customFormat="1">
      <c r="A110" s="29"/>
      <c r="B110" s="29"/>
      <c r="C110" s="26"/>
      <c r="D110" s="26"/>
      <c r="E110" s="26"/>
      <c r="F110" s="30"/>
      <c r="G110" s="30"/>
      <c r="H110" s="30"/>
      <c r="I110" s="26"/>
      <c r="J110" s="31"/>
      <c r="K110" s="31"/>
      <c r="L110" s="31"/>
      <c r="M110" s="31"/>
      <c r="N110" s="26"/>
      <c r="O110" s="26"/>
      <c r="P110" s="26"/>
      <c r="Q110" s="29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</row>
    <row r="111" spans="1:121" s="8" customFormat="1">
      <c r="A111" s="29"/>
      <c r="B111" s="29"/>
      <c r="C111" s="26"/>
      <c r="D111" s="26"/>
      <c r="E111" s="26"/>
      <c r="F111" s="30"/>
      <c r="G111" s="30"/>
      <c r="H111" s="30"/>
      <c r="I111" s="26"/>
      <c r="J111" s="31"/>
      <c r="K111" s="31"/>
      <c r="L111" s="31"/>
      <c r="M111" s="31"/>
      <c r="N111" s="26"/>
      <c r="O111" s="26"/>
      <c r="P111" s="26"/>
      <c r="Q111" s="29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</row>
    <row r="112" spans="1:121" s="8" customFormat="1">
      <c r="A112" s="29"/>
      <c r="B112" s="29"/>
      <c r="C112" s="26"/>
      <c r="D112" s="26"/>
      <c r="E112" s="26"/>
      <c r="F112" s="30"/>
      <c r="G112" s="30"/>
      <c r="H112" s="30"/>
      <c r="I112" s="26"/>
      <c r="J112" s="31"/>
      <c r="K112" s="31"/>
      <c r="L112" s="31"/>
      <c r="M112" s="31"/>
      <c r="N112" s="26"/>
      <c r="O112" s="26"/>
      <c r="P112" s="26"/>
      <c r="Q112" s="29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</row>
    <row r="113" spans="1:121" s="8" customFormat="1">
      <c r="A113" s="29"/>
      <c r="B113" s="29"/>
      <c r="C113" s="26"/>
      <c r="D113" s="26"/>
      <c r="E113" s="26"/>
      <c r="F113" s="30"/>
      <c r="G113" s="30"/>
      <c r="H113" s="30"/>
      <c r="I113" s="26"/>
      <c r="J113" s="31"/>
      <c r="K113" s="31"/>
      <c r="L113" s="31"/>
      <c r="M113" s="31"/>
      <c r="N113" s="26"/>
      <c r="O113" s="26"/>
      <c r="P113" s="26"/>
      <c r="Q113" s="29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</row>
    <row r="114" spans="1:121" s="8" customFormat="1">
      <c r="A114" s="29"/>
      <c r="B114" s="29"/>
      <c r="C114" s="26"/>
      <c r="D114" s="26"/>
      <c r="E114" s="26"/>
      <c r="F114" s="30"/>
      <c r="G114" s="30"/>
      <c r="H114" s="30"/>
      <c r="I114" s="26"/>
      <c r="J114" s="31"/>
      <c r="K114" s="31"/>
      <c r="L114" s="31"/>
      <c r="M114" s="31"/>
      <c r="N114" s="26"/>
      <c r="O114" s="26"/>
      <c r="P114" s="26"/>
      <c r="Q114" s="29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</row>
    <row r="115" spans="1:121" s="8" customFormat="1">
      <c r="A115" s="29"/>
      <c r="B115" s="29"/>
      <c r="C115" s="26"/>
      <c r="D115" s="26"/>
      <c r="E115" s="26"/>
      <c r="F115" s="30"/>
      <c r="G115" s="30"/>
      <c r="H115" s="30"/>
      <c r="I115" s="26"/>
      <c r="J115" s="31"/>
      <c r="K115" s="31"/>
      <c r="L115" s="31"/>
      <c r="M115" s="31"/>
      <c r="N115" s="26"/>
      <c r="O115" s="26"/>
      <c r="P115" s="26"/>
      <c r="Q115" s="29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</row>
    <row r="116" spans="1:121" s="8" customFormat="1">
      <c r="A116" s="29"/>
      <c r="B116" s="29"/>
      <c r="C116" s="26"/>
      <c r="D116" s="26"/>
      <c r="E116" s="26"/>
      <c r="F116" s="30"/>
      <c r="G116" s="30"/>
      <c r="H116" s="30"/>
      <c r="I116" s="26"/>
      <c r="J116" s="31"/>
      <c r="K116" s="31"/>
      <c r="L116" s="31"/>
      <c r="M116" s="31"/>
      <c r="N116" s="26"/>
      <c r="O116" s="26"/>
      <c r="P116" s="26"/>
      <c r="Q116" s="29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</row>
    <row r="117" spans="1:121" s="8" customFormat="1">
      <c r="A117" s="29"/>
      <c r="B117" s="29"/>
      <c r="C117" s="26"/>
      <c r="D117" s="26"/>
      <c r="E117" s="26"/>
      <c r="F117" s="30"/>
      <c r="G117" s="30"/>
      <c r="H117" s="30"/>
      <c r="I117" s="26"/>
      <c r="J117" s="31"/>
      <c r="K117" s="31"/>
      <c r="L117" s="31"/>
      <c r="M117" s="31"/>
      <c r="N117" s="26"/>
      <c r="O117" s="26"/>
      <c r="P117" s="26"/>
      <c r="Q117" s="29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</row>
    <row r="118" spans="1:121" s="8" customFormat="1">
      <c r="A118" s="29"/>
      <c r="B118" s="29"/>
      <c r="C118" s="26"/>
      <c r="D118" s="26"/>
      <c r="E118" s="26"/>
      <c r="F118" s="30"/>
      <c r="G118" s="30"/>
      <c r="H118" s="30"/>
      <c r="I118" s="26"/>
      <c r="J118" s="31"/>
      <c r="K118" s="31"/>
      <c r="L118" s="31"/>
      <c r="M118" s="31"/>
      <c r="N118" s="26"/>
      <c r="O118" s="26"/>
      <c r="P118" s="26"/>
      <c r="Q118" s="29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</row>
    <row r="119" spans="1:121" s="8" customFormat="1">
      <c r="A119" s="29"/>
      <c r="B119" s="29"/>
      <c r="C119" s="26"/>
      <c r="D119" s="26"/>
      <c r="E119" s="26"/>
      <c r="F119" s="30"/>
      <c r="G119" s="30"/>
      <c r="H119" s="30"/>
      <c r="I119" s="26"/>
      <c r="J119" s="31"/>
      <c r="K119" s="31"/>
      <c r="L119" s="31"/>
      <c r="M119" s="31"/>
      <c r="N119" s="26"/>
      <c r="O119" s="26"/>
      <c r="P119" s="26"/>
      <c r="Q119" s="29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</row>
    <row r="120" spans="1:121" s="8" customFormat="1">
      <c r="A120" s="29"/>
      <c r="B120" s="29"/>
      <c r="C120" s="26"/>
      <c r="D120" s="26"/>
      <c r="E120" s="26"/>
      <c r="F120" s="30"/>
      <c r="G120" s="30"/>
      <c r="H120" s="30"/>
      <c r="I120" s="26"/>
      <c r="J120" s="31"/>
      <c r="K120" s="31"/>
      <c r="L120" s="31"/>
      <c r="M120" s="31"/>
      <c r="N120" s="26"/>
      <c r="O120" s="26"/>
      <c r="P120" s="26"/>
      <c r="Q120" s="29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</row>
    <row r="121" spans="1:121" s="8" customFormat="1">
      <c r="A121" s="29"/>
      <c r="B121" s="29"/>
      <c r="C121" s="26"/>
      <c r="D121" s="26"/>
      <c r="E121" s="26"/>
      <c r="F121" s="30"/>
      <c r="G121" s="30"/>
      <c r="H121" s="30"/>
      <c r="I121" s="26"/>
      <c r="J121" s="31"/>
      <c r="K121" s="31"/>
      <c r="L121" s="31"/>
      <c r="M121" s="31"/>
      <c r="N121" s="26"/>
      <c r="O121" s="26"/>
      <c r="P121" s="26"/>
      <c r="Q121" s="29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</row>
    <row r="122" spans="1:121" s="8" customFormat="1">
      <c r="A122" s="29"/>
      <c r="B122" s="29"/>
      <c r="C122" s="26"/>
      <c r="D122" s="26"/>
      <c r="E122" s="26"/>
      <c r="F122" s="30"/>
      <c r="G122" s="30"/>
      <c r="H122" s="30"/>
      <c r="I122" s="26"/>
      <c r="J122" s="31"/>
      <c r="K122" s="31"/>
      <c r="L122" s="31"/>
      <c r="M122" s="31"/>
      <c r="N122" s="26"/>
      <c r="O122" s="26"/>
      <c r="P122" s="26"/>
      <c r="Q122" s="29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</row>
    <row r="123" spans="1:121" s="8" customFormat="1">
      <c r="A123" s="29"/>
      <c r="B123" s="29"/>
      <c r="C123" s="26"/>
      <c r="D123" s="26"/>
      <c r="E123" s="26"/>
      <c r="F123" s="30"/>
      <c r="G123" s="30"/>
      <c r="H123" s="30"/>
      <c r="I123" s="26"/>
      <c r="J123" s="31"/>
      <c r="K123" s="31"/>
      <c r="L123" s="31"/>
      <c r="M123" s="31"/>
      <c r="N123" s="26"/>
      <c r="O123" s="26"/>
      <c r="P123" s="26"/>
      <c r="Q123" s="29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</row>
    <row r="124" spans="1:121" s="8" customFormat="1">
      <c r="A124" s="29"/>
      <c r="B124" s="29"/>
      <c r="C124" s="26"/>
      <c r="D124" s="26"/>
      <c r="E124" s="26"/>
      <c r="F124" s="30"/>
      <c r="G124" s="30"/>
      <c r="H124" s="30"/>
      <c r="I124" s="26"/>
      <c r="J124" s="31"/>
      <c r="K124" s="31"/>
      <c r="L124" s="31"/>
      <c r="M124" s="31"/>
      <c r="N124" s="26"/>
      <c r="O124" s="26"/>
      <c r="P124" s="26"/>
      <c r="Q124" s="29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</row>
    <row r="125" spans="1:121" s="8" customFormat="1">
      <c r="A125" s="29"/>
      <c r="B125" s="29"/>
      <c r="C125" s="26"/>
      <c r="D125" s="26"/>
      <c r="E125" s="26"/>
      <c r="F125" s="30"/>
      <c r="G125" s="30"/>
      <c r="H125" s="30"/>
      <c r="I125" s="26"/>
      <c r="J125" s="31"/>
      <c r="K125" s="31"/>
      <c r="L125" s="31"/>
      <c r="M125" s="31"/>
      <c r="N125" s="26"/>
      <c r="O125" s="26"/>
      <c r="P125" s="26"/>
      <c r="Q125" s="29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</row>
    <row r="126" spans="1:121" s="8" customFormat="1">
      <c r="A126" s="29"/>
      <c r="B126" s="29"/>
      <c r="C126" s="26"/>
      <c r="D126" s="26"/>
      <c r="E126" s="26"/>
      <c r="F126" s="30"/>
      <c r="G126" s="30"/>
      <c r="H126" s="30"/>
      <c r="I126" s="26"/>
      <c r="J126" s="31"/>
      <c r="K126" s="31"/>
      <c r="L126" s="31"/>
      <c r="M126" s="31"/>
      <c r="N126" s="26"/>
      <c r="O126" s="26"/>
      <c r="P126" s="26"/>
      <c r="Q126" s="29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</row>
    <row r="127" spans="1:121" s="8" customFormat="1">
      <c r="A127" s="29"/>
      <c r="B127" s="29"/>
      <c r="C127" s="26"/>
      <c r="D127" s="26"/>
      <c r="E127" s="26"/>
      <c r="F127" s="30"/>
      <c r="G127" s="30"/>
      <c r="H127" s="30"/>
      <c r="I127" s="26"/>
      <c r="J127" s="31"/>
      <c r="K127" s="31"/>
      <c r="L127" s="31"/>
      <c r="M127" s="31"/>
      <c r="N127" s="26"/>
      <c r="O127" s="26"/>
      <c r="P127" s="26"/>
      <c r="Q127" s="29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</row>
    <row r="128" spans="1:121" s="8" customFormat="1">
      <c r="A128" s="29"/>
      <c r="B128" s="29"/>
      <c r="C128" s="26"/>
      <c r="D128" s="26"/>
      <c r="E128" s="26"/>
      <c r="F128" s="30"/>
      <c r="G128" s="30"/>
      <c r="H128" s="30"/>
      <c r="I128" s="26"/>
      <c r="J128" s="31"/>
      <c r="K128" s="31"/>
      <c r="L128" s="31"/>
      <c r="M128" s="31"/>
      <c r="N128" s="26"/>
      <c r="O128" s="26"/>
      <c r="P128" s="26"/>
      <c r="Q128" s="29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</row>
    <row r="129" spans="1:121" s="8" customFormat="1">
      <c r="A129" s="29"/>
      <c r="B129" s="29"/>
      <c r="C129" s="26"/>
      <c r="D129" s="26"/>
      <c r="E129" s="26"/>
      <c r="F129" s="30"/>
      <c r="G129" s="30"/>
      <c r="H129" s="30"/>
      <c r="I129" s="26"/>
      <c r="J129" s="31"/>
      <c r="K129" s="31"/>
      <c r="L129" s="31"/>
      <c r="M129" s="31"/>
      <c r="N129" s="26"/>
      <c r="O129" s="26"/>
      <c r="P129" s="26"/>
      <c r="Q129" s="29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</row>
    <row r="130" spans="1:121" s="8" customFormat="1">
      <c r="A130" s="29"/>
      <c r="B130" s="29"/>
      <c r="C130" s="26"/>
      <c r="D130" s="26"/>
      <c r="E130" s="26"/>
      <c r="F130" s="30"/>
      <c r="G130" s="30"/>
      <c r="H130" s="30"/>
      <c r="I130" s="26"/>
      <c r="J130" s="31"/>
      <c r="K130" s="31"/>
      <c r="L130" s="31"/>
      <c r="M130" s="31"/>
      <c r="N130" s="26"/>
      <c r="O130" s="26"/>
      <c r="P130" s="26"/>
      <c r="Q130" s="29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</row>
    <row r="131" spans="1:121" s="8" customFormat="1">
      <c r="A131" s="29"/>
      <c r="B131" s="29"/>
      <c r="C131" s="26"/>
      <c r="D131" s="26"/>
      <c r="E131" s="26"/>
      <c r="F131" s="30"/>
      <c r="G131" s="30"/>
      <c r="H131" s="30"/>
      <c r="I131" s="26"/>
      <c r="J131" s="31"/>
      <c r="K131" s="31"/>
      <c r="L131" s="31"/>
      <c r="M131" s="31"/>
      <c r="N131" s="26"/>
      <c r="O131" s="26"/>
      <c r="P131" s="26"/>
      <c r="Q131" s="29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</row>
    <row r="132" spans="1:121" s="8" customFormat="1">
      <c r="A132" s="29"/>
      <c r="B132" s="29"/>
      <c r="C132" s="26"/>
      <c r="D132" s="26"/>
      <c r="E132" s="26"/>
      <c r="F132" s="30"/>
      <c r="G132" s="30"/>
      <c r="H132" s="30"/>
      <c r="I132" s="26"/>
      <c r="J132" s="31"/>
      <c r="K132" s="31"/>
      <c r="L132" s="31"/>
      <c r="M132" s="31"/>
      <c r="N132" s="26"/>
      <c r="O132" s="26"/>
      <c r="P132" s="26"/>
      <c r="Q132" s="29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</row>
    <row r="133" spans="1:121" s="8" customFormat="1">
      <c r="A133" s="29"/>
      <c r="B133" s="29"/>
      <c r="C133" s="26"/>
      <c r="D133" s="26"/>
      <c r="E133" s="26"/>
      <c r="F133" s="30"/>
      <c r="G133" s="30"/>
      <c r="H133" s="30"/>
      <c r="I133" s="26"/>
      <c r="J133" s="31"/>
      <c r="K133" s="31"/>
      <c r="L133" s="31"/>
      <c r="M133" s="31"/>
      <c r="N133" s="26"/>
      <c r="O133" s="26"/>
      <c r="P133" s="26"/>
      <c r="Q133" s="29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</row>
    <row r="134" spans="1:121" s="8" customFormat="1">
      <c r="A134" s="29"/>
      <c r="B134" s="29"/>
      <c r="C134" s="26"/>
      <c r="D134" s="26"/>
      <c r="E134" s="26"/>
      <c r="F134" s="30"/>
      <c r="G134" s="30"/>
      <c r="H134" s="30"/>
      <c r="I134" s="26"/>
      <c r="J134" s="31"/>
      <c r="K134" s="31"/>
      <c r="L134" s="31"/>
      <c r="M134" s="31"/>
      <c r="N134" s="26"/>
      <c r="O134" s="26"/>
      <c r="P134" s="26"/>
      <c r="Q134" s="29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</row>
    <row r="135" spans="1:121" s="8" customFormat="1">
      <c r="A135" s="29"/>
      <c r="B135" s="29"/>
      <c r="C135" s="26"/>
      <c r="D135" s="26"/>
      <c r="E135" s="26"/>
      <c r="F135" s="30"/>
      <c r="G135" s="30"/>
      <c r="H135" s="30"/>
      <c r="I135" s="26"/>
      <c r="J135" s="31"/>
      <c r="K135" s="31"/>
      <c r="L135" s="31"/>
      <c r="M135" s="31"/>
      <c r="N135" s="26"/>
      <c r="O135" s="26"/>
      <c r="P135" s="26"/>
      <c r="Q135" s="29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</row>
    <row r="136" spans="1:121" s="8" customFormat="1">
      <c r="A136" s="29"/>
      <c r="B136" s="29"/>
      <c r="C136" s="26"/>
      <c r="D136" s="26"/>
      <c r="E136" s="26"/>
      <c r="F136" s="30"/>
      <c r="G136" s="30"/>
      <c r="H136" s="30"/>
      <c r="I136" s="26"/>
      <c r="J136" s="31"/>
      <c r="K136" s="31"/>
      <c r="L136" s="31"/>
      <c r="M136" s="31"/>
      <c r="N136" s="26"/>
      <c r="O136" s="26"/>
      <c r="P136" s="26"/>
      <c r="Q136" s="29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</row>
    <row r="137" spans="1:121" s="8" customFormat="1">
      <c r="A137" s="29"/>
      <c r="B137" s="29"/>
      <c r="C137" s="26"/>
      <c r="D137" s="26"/>
      <c r="E137" s="26"/>
      <c r="F137" s="30"/>
      <c r="G137" s="30"/>
      <c r="H137" s="30"/>
      <c r="I137" s="26"/>
      <c r="J137" s="31"/>
      <c r="K137" s="31"/>
      <c r="L137" s="31"/>
      <c r="M137" s="31"/>
      <c r="N137" s="26"/>
      <c r="O137" s="26"/>
      <c r="P137" s="26"/>
      <c r="Q137" s="29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</row>
    <row r="138" spans="1:121" s="8" customFormat="1">
      <c r="A138" s="29"/>
      <c r="B138" s="29"/>
      <c r="C138" s="26"/>
      <c r="D138" s="26"/>
      <c r="E138" s="26"/>
      <c r="F138" s="30"/>
      <c r="G138" s="30"/>
      <c r="H138" s="30"/>
      <c r="I138" s="26"/>
      <c r="J138" s="31"/>
      <c r="K138" s="31"/>
      <c r="L138" s="31"/>
      <c r="M138" s="31"/>
      <c r="N138" s="26"/>
      <c r="O138" s="26"/>
      <c r="P138" s="26"/>
      <c r="Q138" s="29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</row>
    <row r="139" spans="1:121" s="8" customFormat="1">
      <c r="A139" s="29"/>
      <c r="B139" s="29"/>
      <c r="C139" s="26"/>
      <c r="D139" s="26"/>
      <c r="E139" s="26"/>
      <c r="F139" s="30"/>
      <c r="G139" s="30"/>
      <c r="H139" s="30"/>
      <c r="I139" s="26"/>
      <c r="J139" s="31"/>
      <c r="K139" s="31"/>
      <c r="L139" s="31"/>
      <c r="M139" s="31"/>
      <c r="N139" s="26"/>
      <c r="O139" s="26"/>
      <c r="P139" s="26"/>
      <c r="Q139" s="29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</row>
    <row r="140" spans="1:121" s="8" customFormat="1">
      <c r="A140" s="29"/>
      <c r="B140" s="29"/>
      <c r="C140" s="26"/>
      <c r="D140" s="26"/>
      <c r="E140" s="26"/>
      <c r="F140" s="30"/>
      <c r="G140" s="30"/>
      <c r="H140" s="30"/>
      <c r="I140" s="26"/>
      <c r="J140" s="31"/>
      <c r="K140" s="31"/>
      <c r="L140" s="31"/>
      <c r="M140" s="31"/>
      <c r="N140" s="26"/>
      <c r="O140" s="26"/>
      <c r="P140" s="26"/>
      <c r="Q140" s="29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</row>
    <row r="141" spans="1:121" s="8" customFormat="1">
      <c r="A141" s="29"/>
      <c r="B141" s="29"/>
      <c r="C141" s="26"/>
      <c r="D141" s="26"/>
      <c r="E141" s="26"/>
      <c r="F141" s="30"/>
      <c r="G141" s="30"/>
      <c r="H141" s="30"/>
      <c r="I141" s="26"/>
      <c r="J141" s="31"/>
      <c r="K141" s="31"/>
      <c r="L141" s="31"/>
      <c r="M141" s="31"/>
      <c r="N141" s="26"/>
      <c r="O141" s="26"/>
      <c r="P141" s="26"/>
      <c r="Q141" s="29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</row>
    <row r="142" spans="1:121" s="8" customFormat="1">
      <c r="A142" s="29"/>
      <c r="B142" s="29"/>
      <c r="C142" s="26"/>
      <c r="D142" s="26"/>
      <c r="E142" s="26"/>
      <c r="F142" s="30"/>
      <c r="G142" s="30"/>
      <c r="H142" s="30"/>
      <c r="I142" s="26"/>
      <c r="J142" s="31"/>
      <c r="K142" s="31"/>
      <c r="L142" s="31"/>
      <c r="M142" s="31"/>
      <c r="N142" s="26"/>
      <c r="O142" s="26"/>
      <c r="P142" s="26"/>
      <c r="Q142" s="29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</row>
    <row r="143" spans="1:121" s="8" customFormat="1">
      <c r="A143" s="29"/>
      <c r="B143" s="29"/>
      <c r="C143" s="26"/>
      <c r="D143" s="26"/>
      <c r="E143" s="26"/>
      <c r="F143" s="30"/>
      <c r="G143" s="30"/>
      <c r="H143" s="30"/>
      <c r="I143" s="26"/>
      <c r="J143" s="31"/>
      <c r="K143" s="31"/>
      <c r="L143" s="31"/>
      <c r="M143" s="31"/>
      <c r="N143" s="26"/>
      <c r="O143" s="26"/>
      <c r="P143" s="26"/>
      <c r="Q143" s="29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</row>
    <row r="144" spans="1:121" s="8" customFormat="1">
      <c r="A144" s="29"/>
      <c r="B144" s="29"/>
      <c r="C144" s="26"/>
      <c r="D144" s="26"/>
      <c r="E144" s="26"/>
      <c r="F144" s="30"/>
      <c r="G144" s="30"/>
      <c r="H144" s="30"/>
      <c r="I144" s="26"/>
      <c r="J144" s="31"/>
      <c r="K144" s="31"/>
      <c r="L144" s="31"/>
      <c r="M144" s="31"/>
      <c r="N144" s="26"/>
      <c r="O144" s="26"/>
      <c r="P144" s="26"/>
      <c r="Q144" s="29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</row>
    <row r="145" spans="1:121" s="8" customFormat="1">
      <c r="A145" s="29"/>
      <c r="B145" s="29"/>
      <c r="C145" s="26"/>
      <c r="D145" s="26"/>
      <c r="E145" s="26"/>
      <c r="F145" s="30"/>
      <c r="G145" s="30"/>
      <c r="H145" s="30"/>
      <c r="I145" s="26"/>
      <c r="J145" s="31"/>
      <c r="K145" s="31"/>
      <c r="L145" s="31"/>
      <c r="M145" s="31"/>
      <c r="N145" s="26"/>
      <c r="O145" s="26"/>
      <c r="P145" s="26"/>
      <c r="Q145" s="29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</row>
    <row r="146" spans="1:121" s="8" customFormat="1">
      <c r="A146" s="29"/>
      <c r="B146" s="29"/>
      <c r="C146" s="26"/>
      <c r="D146" s="26"/>
      <c r="E146" s="26"/>
      <c r="F146" s="30"/>
      <c r="G146" s="30"/>
      <c r="H146" s="30"/>
      <c r="I146" s="26"/>
      <c r="J146" s="31"/>
      <c r="K146" s="31"/>
      <c r="L146" s="31"/>
      <c r="M146" s="31"/>
      <c r="N146" s="26"/>
      <c r="O146" s="26"/>
      <c r="P146" s="26"/>
      <c r="Q146" s="29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</row>
    <row r="147" spans="1:121" s="8" customFormat="1">
      <c r="A147" s="29"/>
      <c r="B147" s="29"/>
      <c r="C147" s="26"/>
      <c r="D147" s="26"/>
      <c r="E147" s="26"/>
      <c r="F147" s="30"/>
      <c r="G147" s="30"/>
      <c r="H147" s="30"/>
      <c r="I147" s="26"/>
      <c r="J147" s="31"/>
      <c r="K147" s="31"/>
      <c r="L147" s="31"/>
      <c r="M147" s="31"/>
      <c r="N147" s="26"/>
      <c r="O147" s="26"/>
      <c r="P147" s="26"/>
      <c r="Q147" s="29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</row>
    <row r="148" spans="1:121" s="8" customFormat="1">
      <c r="A148" s="29"/>
      <c r="B148" s="29"/>
      <c r="C148" s="26"/>
      <c r="D148" s="26"/>
      <c r="E148" s="26"/>
      <c r="F148" s="30"/>
      <c r="G148" s="30"/>
      <c r="H148" s="30"/>
      <c r="I148" s="26"/>
      <c r="J148" s="31"/>
      <c r="K148" s="31"/>
      <c r="L148" s="31"/>
      <c r="M148" s="31"/>
      <c r="N148" s="26"/>
      <c r="O148" s="26"/>
      <c r="P148" s="26"/>
      <c r="Q148" s="29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</row>
    <row r="149" spans="1:121" s="8" customFormat="1">
      <c r="A149" s="29"/>
      <c r="B149" s="29"/>
      <c r="C149" s="26"/>
      <c r="D149" s="26"/>
      <c r="E149" s="26"/>
      <c r="F149" s="30"/>
      <c r="G149" s="30"/>
      <c r="H149" s="30"/>
      <c r="I149" s="26"/>
      <c r="J149" s="31"/>
      <c r="K149" s="31"/>
      <c r="L149" s="31"/>
      <c r="M149" s="31"/>
      <c r="N149" s="26"/>
      <c r="O149" s="26"/>
      <c r="P149" s="26"/>
      <c r="Q149" s="29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</row>
    <row r="150" spans="1:121" s="8" customFormat="1">
      <c r="A150" s="29"/>
      <c r="B150" s="29"/>
      <c r="C150" s="26"/>
      <c r="D150" s="26"/>
      <c r="E150" s="26"/>
      <c r="F150" s="30"/>
      <c r="G150" s="30"/>
      <c r="H150" s="30"/>
      <c r="I150" s="26"/>
      <c r="J150" s="31"/>
      <c r="K150" s="31"/>
      <c r="L150" s="31"/>
      <c r="M150" s="31"/>
      <c r="N150" s="26"/>
      <c r="O150" s="26"/>
      <c r="P150" s="26"/>
      <c r="Q150" s="29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</row>
    <row r="151" spans="1:121" s="8" customFormat="1">
      <c r="A151" s="29"/>
      <c r="B151" s="29"/>
      <c r="C151" s="26"/>
      <c r="D151" s="26"/>
      <c r="E151" s="26"/>
      <c r="F151" s="30"/>
      <c r="G151" s="30"/>
      <c r="H151" s="30"/>
      <c r="I151" s="26"/>
      <c r="J151" s="31"/>
      <c r="K151" s="31"/>
      <c r="L151" s="31"/>
      <c r="M151" s="31"/>
      <c r="N151" s="26"/>
      <c r="O151" s="26"/>
      <c r="P151" s="26"/>
      <c r="Q151" s="29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</row>
    <row r="152" spans="1:121" s="8" customFormat="1">
      <c r="A152" s="29"/>
      <c r="B152" s="29"/>
      <c r="C152" s="26"/>
      <c r="D152" s="26"/>
      <c r="E152" s="26"/>
      <c r="F152" s="30"/>
      <c r="G152" s="30"/>
      <c r="H152" s="30"/>
      <c r="I152" s="26"/>
      <c r="J152" s="31"/>
      <c r="K152" s="31"/>
      <c r="L152" s="31"/>
      <c r="M152" s="31"/>
      <c r="N152" s="26"/>
      <c r="O152" s="26"/>
      <c r="P152" s="26"/>
      <c r="Q152" s="29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</row>
    <row r="153" spans="1:121" s="8" customFormat="1">
      <c r="A153" s="29"/>
      <c r="B153" s="29"/>
      <c r="C153" s="26"/>
      <c r="D153" s="26"/>
      <c r="E153" s="26"/>
      <c r="F153" s="30"/>
      <c r="G153" s="30"/>
      <c r="H153" s="30"/>
      <c r="I153" s="26"/>
      <c r="J153" s="31"/>
      <c r="K153" s="31"/>
      <c r="L153" s="31"/>
      <c r="M153" s="31"/>
      <c r="N153" s="26"/>
      <c r="O153" s="26"/>
      <c r="P153" s="26"/>
      <c r="Q153" s="29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</row>
    <row r="154" spans="1:121" s="8" customFormat="1">
      <c r="A154" s="29"/>
      <c r="B154" s="29"/>
      <c r="C154" s="26"/>
      <c r="D154" s="26"/>
      <c r="E154" s="26"/>
      <c r="F154" s="30"/>
      <c r="G154" s="30"/>
      <c r="H154" s="30"/>
      <c r="I154" s="26"/>
      <c r="J154" s="31"/>
      <c r="K154" s="31"/>
      <c r="L154" s="31"/>
      <c r="M154" s="31"/>
      <c r="N154" s="26"/>
      <c r="O154" s="26"/>
      <c r="P154" s="26"/>
      <c r="Q154" s="29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</row>
    <row r="155" spans="1:121" s="8" customFormat="1">
      <c r="A155" s="29"/>
      <c r="B155" s="29"/>
      <c r="C155" s="26"/>
      <c r="D155" s="26"/>
      <c r="E155" s="26"/>
      <c r="F155" s="30"/>
      <c r="G155" s="30"/>
      <c r="H155" s="30"/>
      <c r="I155" s="26"/>
      <c r="J155" s="31"/>
      <c r="K155" s="31"/>
      <c r="L155" s="31"/>
      <c r="M155" s="31"/>
      <c r="N155" s="26"/>
      <c r="O155" s="26"/>
      <c r="P155" s="26"/>
      <c r="Q155" s="29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</row>
    <row r="156" spans="1:121" s="8" customFormat="1">
      <c r="A156" s="29"/>
      <c r="B156" s="29"/>
      <c r="C156" s="26"/>
      <c r="D156" s="26"/>
      <c r="E156" s="26"/>
      <c r="F156" s="30"/>
      <c r="G156" s="30"/>
      <c r="H156" s="30"/>
      <c r="I156" s="26"/>
      <c r="J156" s="31"/>
      <c r="K156" s="31"/>
      <c r="L156" s="31"/>
      <c r="M156" s="31"/>
      <c r="N156" s="26"/>
      <c r="O156" s="26"/>
      <c r="P156" s="26"/>
      <c r="Q156" s="29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</row>
    <row r="157" spans="1:121" s="8" customFormat="1">
      <c r="A157" s="29"/>
      <c r="B157" s="29"/>
      <c r="C157" s="26"/>
      <c r="D157" s="26"/>
      <c r="E157" s="26"/>
      <c r="F157" s="30"/>
      <c r="G157" s="30"/>
      <c r="H157" s="30"/>
      <c r="I157" s="26"/>
      <c r="J157" s="31"/>
      <c r="K157" s="31"/>
      <c r="L157" s="31"/>
      <c r="M157" s="31"/>
      <c r="N157" s="26"/>
      <c r="O157" s="26"/>
      <c r="P157" s="26"/>
      <c r="Q157" s="29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</row>
    <row r="158" spans="1:121" s="8" customFormat="1">
      <c r="A158" s="29"/>
      <c r="B158" s="29"/>
      <c r="C158" s="26"/>
      <c r="D158" s="26"/>
      <c r="E158" s="26"/>
      <c r="F158" s="30"/>
      <c r="G158" s="30"/>
      <c r="H158" s="30"/>
      <c r="I158" s="26"/>
      <c r="J158" s="31"/>
      <c r="K158" s="31"/>
      <c r="L158" s="31"/>
      <c r="M158" s="31"/>
      <c r="N158" s="26"/>
      <c r="O158" s="26"/>
      <c r="P158" s="26"/>
      <c r="Q158" s="29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</row>
    <row r="159" spans="1:121" s="8" customFormat="1">
      <c r="A159" s="29"/>
      <c r="B159" s="29"/>
      <c r="C159" s="26"/>
      <c r="D159" s="26"/>
      <c r="E159" s="26"/>
      <c r="F159" s="30"/>
      <c r="G159" s="30"/>
      <c r="H159" s="30"/>
      <c r="I159" s="26"/>
      <c r="J159" s="31"/>
      <c r="K159" s="31"/>
      <c r="L159" s="31"/>
      <c r="M159" s="31"/>
      <c r="N159" s="26"/>
      <c r="O159" s="26"/>
      <c r="P159" s="26"/>
      <c r="Q159" s="29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</row>
    <row r="160" spans="1:121" s="8" customFormat="1">
      <c r="A160" s="29"/>
      <c r="B160" s="29"/>
      <c r="C160" s="26"/>
      <c r="D160" s="26"/>
      <c r="E160" s="26"/>
      <c r="F160" s="30"/>
      <c r="G160" s="30"/>
      <c r="H160" s="30"/>
      <c r="I160" s="26"/>
      <c r="J160" s="31"/>
      <c r="K160" s="31"/>
      <c r="L160" s="31"/>
      <c r="M160" s="31"/>
      <c r="N160" s="26"/>
      <c r="O160" s="26"/>
      <c r="P160" s="26"/>
      <c r="Q160" s="29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</row>
    <row r="161" spans="1:121" s="8" customFormat="1">
      <c r="A161" s="29"/>
      <c r="B161" s="29"/>
      <c r="C161" s="26"/>
      <c r="D161" s="26"/>
      <c r="E161" s="26"/>
      <c r="F161" s="30"/>
      <c r="G161" s="30"/>
      <c r="H161" s="30"/>
      <c r="I161" s="26"/>
      <c r="J161" s="31"/>
      <c r="K161" s="31"/>
      <c r="L161" s="31"/>
      <c r="M161" s="31"/>
      <c r="N161" s="26"/>
      <c r="O161" s="26"/>
      <c r="P161" s="26"/>
      <c r="Q161" s="29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</row>
    <row r="162" spans="1:121" s="8" customFormat="1">
      <c r="A162" s="29"/>
      <c r="B162" s="29"/>
      <c r="C162" s="26"/>
      <c r="D162" s="26"/>
      <c r="E162" s="26"/>
      <c r="F162" s="30"/>
      <c r="G162" s="30"/>
      <c r="H162" s="30"/>
      <c r="I162" s="26"/>
      <c r="J162" s="31"/>
      <c r="K162" s="31"/>
      <c r="L162" s="31"/>
      <c r="M162" s="31"/>
      <c r="N162" s="26"/>
      <c r="O162" s="26"/>
      <c r="P162" s="26"/>
      <c r="Q162" s="29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</row>
    <row r="163" spans="1:121" s="8" customFormat="1">
      <c r="A163" s="29"/>
      <c r="B163" s="29"/>
      <c r="C163" s="26"/>
      <c r="D163" s="26"/>
      <c r="E163" s="26"/>
      <c r="F163" s="30"/>
      <c r="G163" s="30"/>
      <c r="H163" s="30"/>
      <c r="I163" s="26"/>
      <c r="J163" s="31"/>
      <c r="K163" s="31"/>
      <c r="L163" s="31"/>
      <c r="M163" s="31"/>
      <c r="N163" s="26"/>
      <c r="O163" s="26"/>
      <c r="P163" s="26"/>
      <c r="Q163" s="29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</row>
    <row r="164" spans="1:121" s="8" customFormat="1">
      <c r="A164" s="29"/>
      <c r="B164" s="29"/>
      <c r="C164" s="26"/>
      <c r="D164" s="26"/>
      <c r="E164" s="26"/>
      <c r="F164" s="30"/>
      <c r="G164" s="30"/>
      <c r="H164" s="30"/>
      <c r="I164" s="26"/>
      <c r="J164" s="31"/>
      <c r="K164" s="31"/>
      <c r="L164" s="31"/>
      <c r="M164" s="31"/>
      <c r="N164" s="26"/>
      <c r="O164" s="26"/>
      <c r="P164" s="26"/>
      <c r="Q164" s="29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</row>
    <row r="165" spans="1:121" s="8" customFormat="1">
      <c r="A165" s="29"/>
      <c r="B165" s="29"/>
      <c r="C165" s="26"/>
      <c r="D165" s="26"/>
      <c r="E165" s="26"/>
      <c r="F165" s="30"/>
      <c r="G165" s="30"/>
      <c r="H165" s="30"/>
      <c r="I165" s="26"/>
      <c r="J165" s="31"/>
      <c r="K165" s="31"/>
      <c r="L165" s="31"/>
      <c r="M165" s="31"/>
      <c r="N165" s="26"/>
      <c r="O165" s="26"/>
      <c r="P165" s="26"/>
      <c r="Q165" s="29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</row>
    <row r="166" spans="1:121" s="8" customFormat="1">
      <c r="A166" s="29"/>
      <c r="B166" s="29"/>
      <c r="C166" s="26"/>
      <c r="D166" s="26"/>
      <c r="E166" s="26"/>
      <c r="F166" s="30"/>
      <c r="G166" s="30"/>
      <c r="H166" s="30"/>
      <c r="I166" s="26"/>
      <c r="J166" s="31"/>
      <c r="K166" s="31"/>
      <c r="L166" s="31"/>
      <c r="M166" s="31"/>
      <c r="N166" s="26"/>
      <c r="O166" s="26"/>
      <c r="P166" s="26"/>
      <c r="Q166" s="29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</row>
    <row r="167" spans="1:121" s="8" customFormat="1">
      <c r="A167" s="29"/>
      <c r="B167" s="29"/>
      <c r="C167" s="26"/>
      <c r="D167" s="26"/>
      <c r="E167" s="26"/>
      <c r="F167" s="30"/>
      <c r="G167" s="30"/>
      <c r="H167" s="30"/>
      <c r="I167" s="26"/>
      <c r="J167" s="31"/>
      <c r="K167" s="31"/>
      <c r="L167" s="31"/>
      <c r="M167" s="31"/>
      <c r="N167" s="26"/>
      <c r="O167" s="26"/>
      <c r="P167" s="26"/>
      <c r="Q167" s="29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</row>
    <row r="168" spans="1:121" s="8" customFormat="1">
      <c r="A168" s="29"/>
      <c r="B168" s="29"/>
      <c r="C168" s="26"/>
      <c r="D168" s="26"/>
      <c r="E168" s="26"/>
      <c r="F168" s="30"/>
      <c r="G168" s="30"/>
      <c r="H168" s="30"/>
      <c r="I168" s="26"/>
      <c r="J168" s="31"/>
      <c r="K168" s="31"/>
      <c r="L168" s="31"/>
      <c r="M168" s="31"/>
      <c r="N168" s="26"/>
      <c r="O168" s="26"/>
      <c r="P168" s="26"/>
      <c r="Q168" s="29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</row>
    <row r="169" spans="1:121" s="8" customFormat="1">
      <c r="A169" s="29"/>
      <c r="B169" s="29"/>
      <c r="C169" s="26"/>
      <c r="D169" s="26"/>
      <c r="E169" s="26"/>
      <c r="F169" s="30"/>
      <c r="G169" s="30"/>
      <c r="H169" s="30"/>
      <c r="I169" s="26"/>
      <c r="J169" s="31"/>
      <c r="K169" s="31"/>
      <c r="L169" s="31"/>
      <c r="M169" s="31"/>
      <c r="N169" s="26"/>
      <c r="O169" s="26"/>
      <c r="P169" s="26"/>
      <c r="Q169" s="29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</row>
    <row r="170" spans="1:121" s="8" customFormat="1">
      <c r="A170" s="29"/>
      <c r="B170" s="29"/>
      <c r="C170" s="26"/>
      <c r="D170" s="26"/>
      <c r="E170" s="26"/>
      <c r="F170" s="30"/>
      <c r="G170" s="30"/>
      <c r="H170" s="30"/>
      <c r="I170" s="26"/>
      <c r="J170" s="31"/>
      <c r="K170" s="31"/>
      <c r="L170" s="31"/>
      <c r="M170" s="31"/>
      <c r="N170" s="26"/>
      <c r="O170" s="26"/>
      <c r="P170" s="26"/>
      <c r="Q170" s="29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</row>
    <row r="171" spans="1:121" s="8" customFormat="1">
      <c r="A171" s="29"/>
      <c r="B171" s="29"/>
      <c r="C171" s="26"/>
      <c r="D171" s="26"/>
      <c r="E171" s="26"/>
      <c r="F171" s="30"/>
      <c r="G171" s="30"/>
      <c r="H171" s="30"/>
      <c r="I171" s="26"/>
      <c r="J171" s="31"/>
      <c r="K171" s="31"/>
      <c r="L171" s="31"/>
      <c r="M171" s="31"/>
      <c r="N171" s="26"/>
      <c r="O171" s="26"/>
      <c r="P171" s="26"/>
      <c r="Q171" s="29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</row>
    <row r="172" spans="1:121" s="8" customFormat="1">
      <c r="A172" s="29"/>
      <c r="B172" s="29"/>
      <c r="C172" s="26"/>
      <c r="D172" s="26"/>
      <c r="E172" s="26"/>
      <c r="F172" s="30"/>
      <c r="G172" s="30"/>
      <c r="H172" s="30"/>
      <c r="I172" s="26"/>
      <c r="J172" s="31"/>
      <c r="K172" s="31"/>
      <c r="L172" s="31"/>
      <c r="M172" s="31"/>
      <c r="N172" s="26"/>
      <c r="O172" s="26"/>
      <c r="P172" s="26"/>
      <c r="Q172" s="29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</row>
    <row r="173" spans="1:121" s="8" customFormat="1">
      <c r="A173" s="29"/>
      <c r="B173" s="29"/>
      <c r="C173" s="26"/>
      <c r="D173" s="26"/>
      <c r="E173" s="26"/>
      <c r="F173" s="30"/>
      <c r="G173" s="30"/>
      <c r="H173" s="30"/>
      <c r="I173" s="26"/>
      <c r="J173" s="31"/>
      <c r="K173" s="31"/>
      <c r="L173" s="31"/>
      <c r="M173" s="31"/>
      <c r="N173" s="26"/>
      <c r="O173" s="26"/>
      <c r="P173" s="26"/>
      <c r="Q173" s="29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</row>
    <row r="174" spans="1:121" s="8" customFormat="1">
      <c r="A174" s="29"/>
      <c r="B174" s="29"/>
      <c r="C174" s="26"/>
      <c r="D174" s="26"/>
      <c r="E174" s="26"/>
      <c r="F174" s="30"/>
      <c r="G174" s="30"/>
      <c r="H174" s="30"/>
      <c r="I174" s="26"/>
      <c r="J174" s="31"/>
      <c r="K174" s="31"/>
      <c r="L174" s="31"/>
      <c r="M174" s="31"/>
      <c r="N174" s="26"/>
      <c r="O174" s="26"/>
      <c r="P174" s="26"/>
      <c r="Q174" s="29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</row>
    <row r="175" spans="1:121" s="8" customFormat="1">
      <c r="A175" s="29"/>
      <c r="B175" s="29"/>
      <c r="C175" s="26"/>
      <c r="D175" s="26"/>
      <c r="E175" s="26"/>
      <c r="F175" s="30"/>
      <c r="G175" s="30"/>
      <c r="H175" s="30"/>
      <c r="I175" s="26"/>
      <c r="J175" s="31"/>
      <c r="K175" s="31"/>
      <c r="L175" s="31"/>
      <c r="M175" s="31"/>
      <c r="N175" s="26"/>
      <c r="O175" s="26"/>
      <c r="P175" s="26"/>
      <c r="Q175" s="29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</row>
    <row r="176" spans="1:121" s="8" customFormat="1">
      <c r="A176" s="29"/>
      <c r="B176" s="29"/>
      <c r="C176" s="26"/>
      <c r="D176" s="26"/>
      <c r="E176" s="26"/>
      <c r="F176" s="30"/>
      <c r="G176" s="30"/>
      <c r="H176" s="30"/>
      <c r="I176" s="26"/>
      <c r="J176" s="31"/>
      <c r="K176" s="31"/>
      <c r="L176" s="31"/>
      <c r="M176" s="31"/>
      <c r="N176" s="26"/>
      <c r="O176" s="26"/>
      <c r="P176" s="26"/>
      <c r="Q176" s="29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</row>
    <row r="177" spans="1:121" s="8" customFormat="1">
      <c r="A177" s="29"/>
      <c r="B177" s="29"/>
      <c r="C177" s="26"/>
      <c r="D177" s="26"/>
      <c r="E177" s="26"/>
      <c r="F177" s="30"/>
      <c r="G177" s="30"/>
      <c r="H177" s="30"/>
      <c r="I177" s="26"/>
      <c r="J177" s="31"/>
      <c r="K177" s="31"/>
      <c r="L177" s="31"/>
      <c r="M177" s="31"/>
      <c r="N177" s="26"/>
      <c r="O177" s="26"/>
      <c r="P177" s="26"/>
      <c r="Q177" s="29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</row>
    <row r="178" spans="1:121" s="8" customFormat="1">
      <c r="A178" s="29"/>
      <c r="B178" s="29"/>
      <c r="C178" s="26"/>
      <c r="D178" s="26"/>
      <c r="E178" s="26"/>
      <c r="F178" s="30"/>
      <c r="G178" s="30"/>
      <c r="H178" s="30"/>
      <c r="I178" s="26"/>
      <c r="J178" s="31"/>
      <c r="K178" s="31"/>
      <c r="L178" s="31"/>
      <c r="M178" s="31"/>
      <c r="N178" s="26"/>
      <c r="O178" s="26"/>
      <c r="P178" s="26"/>
      <c r="Q178" s="29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</row>
    <row r="179" spans="1:121" s="8" customFormat="1">
      <c r="A179" s="29"/>
      <c r="B179" s="29"/>
      <c r="C179" s="26"/>
      <c r="D179" s="26"/>
      <c r="E179" s="26"/>
      <c r="F179" s="30"/>
      <c r="G179" s="30"/>
      <c r="H179" s="30"/>
      <c r="I179" s="26"/>
      <c r="J179" s="31"/>
      <c r="K179" s="31"/>
      <c r="L179" s="31"/>
      <c r="M179" s="31"/>
      <c r="N179" s="26"/>
      <c r="O179" s="26"/>
      <c r="P179" s="26"/>
      <c r="Q179" s="29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</row>
    <row r="180" spans="1:121" s="8" customFormat="1">
      <c r="A180" s="29"/>
      <c r="B180" s="29"/>
      <c r="C180" s="26"/>
      <c r="D180" s="26"/>
      <c r="E180" s="26"/>
      <c r="F180" s="30"/>
      <c r="G180" s="30"/>
      <c r="H180" s="30"/>
      <c r="I180" s="26"/>
      <c r="J180" s="31"/>
      <c r="K180" s="31"/>
      <c r="L180" s="31"/>
      <c r="M180" s="31"/>
      <c r="N180" s="26"/>
      <c r="O180" s="26"/>
      <c r="P180" s="26"/>
      <c r="Q180" s="29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</row>
    <row r="181" spans="1:121" s="8" customFormat="1">
      <c r="A181" s="29"/>
      <c r="B181" s="29"/>
      <c r="C181" s="26"/>
      <c r="D181" s="26"/>
      <c r="E181" s="26"/>
      <c r="F181" s="30"/>
      <c r="G181" s="30"/>
      <c r="H181" s="30"/>
      <c r="I181" s="26"/>
      <c r="J181" s="31"/>
      <c r="K181" s="31"/>
      <c r="L181" s="31"/>
      <c r="M181" s="31"/>
      <c r="N181" s="26"/>
      <c r="O181" s="26"/>
      <c r="P181" s="26"/>
      <c r="Q181" s="29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</row>
    <row r="182" spans="1:121" s="8" customFormat="1">
      <c r="A182" s="29"/>
      <c r="B182" s="29"/>
      <c r="C182" s="26"/>
      <c r="D182" s="26"/>
      <c r="E182" s="26"/>
      <c r="F182" s="30"/>
      <c r="G182" s="30"/>
      <c r="H182" s="30"/>
      <c r="I182" s="26"/>
      <c r="J182" s="31"/>
      <c r="K182" s="31"/>
      <c r="L182" s="31"/>
      <c r="M182" s="31"/>
      <c r="N182" s="26"/>
      <c r="O182" s="26"/>
      <c r="P182" s="26"/>
      <c r="Q182" s="29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</row>
    <row r="183" spans="1:121" s="8" customFormat="1">
      <c r="A183" s="29"/>
      <c r="B183" s="29"/>
      <c r="C183" s="26"/>
      <c r="D183" s="26"/>
      <c r="E183" s="26"/>
      <c r="F183" s="30"/>
      <c r="G183" s="30"/>
      <c r="H183" s="30"/>
      <c r="I183" s="26"/>
      <c r="J183" s="31"/>
      <c r="K183" s="31"/>
      <c r="L183" s="31"/>
      <c r="M183" s="31"/>
      <c r="N183" s="26"/>
      <c r="O183" s="26"/>
      <c r="P183" s="26"/>
      <c r="Q183" s="29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</row>
    <row r="184" spans="1:121" s="8" customFormat="1">
      <c r="A184" s="29"/>
      <c r="B184" s="29"/>
      <c r="C184" s="26"/>
      <c r="D184" s="26"/>
      <c r="E184" s="26"/>
      <c r="F184" s="30"/>
      <c r="G184" s="30"/>
      <c r="H184" s="30"/>
      <c r="I184" s="26"/>
      <c r="J184" s="31"/>
      <c r="K184" s="31"/>
      <c r="L184" s="31"/>
      <c r="M184" s="31"/>
      <c r="N184" s="26"/>
      <c r="O184" s="26"/>
      <c r="P184" s="26"/>
      <c r="Q184" s="29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</row>
    <row r="185" spans="1:121" s="8" customFormat="1">
      <c r="A185" s="29"/>
      <c r="B185" s="29"/>
      <c r="C185" s="26"/>
      <c r="D185" s="26"/>
      <c r="E185" s="26"/>
      <c r="F185" s="30"/>
      <c r="G185" s="30"/>
      <c r="H185" s="30"/>
      <c r="I185" s="26"/>
      <c r="J185" s="31"/>
      <c r="K185" s="31"/>
      <c r="L185" s="31"/>
      <c r="M185" s="31"/>
      <c r="N185" s="26"/>
      <c r="O185" s="26"/>
      <c r="P185" s="26"/>
      <c r="Q185" s="29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</row>
    <row r="186" spans="1:121" s="8" customFormat="1">
      <c r="A186" s="29"/>
      <c r="B186" s="29"/>
      <c r="C186" s="26"/>
      <c r="D186" s="26"/>
      <c r="E186" s="26"/>
      <c r="F186" s="30"/>
      <c r="G186" s="30"/>
      <c r="H186" s="30"/>
      <c r="I186" s="26"/>
      <c r="J186" s="31"/>
      <c r="K186" s="31"/>
      <c r="L186" s="31"/>
      <c r="M186" s="31"/>
      <c r="N186" s="26"/>
      <c r="O186" s="26"/>
      <c r="P186" s="26"/>
      <c r="Q186" s="29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</row>
    <row r="187" spans="1:121" s="8" customFormat="1">
      <c r="A187" s="29"/>
      <c r="B187" s="29"/>
      <c r="C187" s="26"/>
      <c r="D187" s="26"/>
      <c r="E187" s="26"/>
      <c r="F187" s="30"/>
      <c r="G187" s="30"/>
      <c r="H187" s="30"/>
      <c r="I187" s="26"/>
      <c r="J187" s="31"/>
      <c r="K187" s="31"/>
      <c r="L187" s="31"/>
      <c r="M187" s="31"/>
      <c r="N187" s="26"/>
      <c r="O187" s="26"/>
      <c r="P187" s="26"/>
      <c r="Q187" s="29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</row>
    <row r="188" spans="1:121" s="8" customFormat="1">
      <c r="A188" s="29"/>
      <c r="B188" s="29"/>
      <c r="C188" s="26"/>
      <c r="D188" s="26"/>
      <c r="E188" s="26"/>
      <c r="F188" s="30"/>
      <c r="G188" s="30"/>
      <c r="H188" s="30"/>
      <c r="I188" s="26"/>
      <c r="J188" s="31"/>
      <c r="K188" s="31"/>
      <c r="L188" s="31"/>
      <c r="M188" s="31"/>
      <c r="N188" s="26"/>
      <c r="O188" s="26"/>
      <c r="P188" s="26"/>
      <c r="Q188" s="29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</row>
    <row r="189" spans="1:121" s="8" customFormat="1">
      <c r="A189" s="29"/>
      <c r="B189" s="29"/>
      <c r="C189" s="26"/>
      <c r="D189" s="26"/>
      <c r="E189" s="26"/>
      <c r="F189" s="30"/>
      <c r="G189" s="30"/>
      <c r="H189" s="30"/>
      <c r="I189" s="26"/>
      <c r="J189" s="31"/>
      <c r="K189" s="31"/>
      <c r="L189" s="31"/>
      <c r="M189" s="31"/>
      <c r="N189" s="26"/>
      <c r="O189" s="26"/>
      <c r="P189" s="26"/>
      <c r="Q189" s="29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</row>
    <row r="190" spans="1:121" s="8" customFormat="1">
      <c r="A190" s="29"/>
      <c r="B190" s="29"/>
      <c r="C190" s="26"/>
      <c r="D190" s="26"/>
      <c r="E190" s="26"/>
      <c r="F190" s="30"/>
      <c r="G190" s="30"/>
      <c r="H190" s="30"/>
      <c r="I190" s="26"/>
      <c r="J190" s="31"/>
      <c r="K190" s="31"/>
      <c r="L190" s="31"/>
      <c r="M190" s="31"/>
      <c r="N190" s="26"/>
      <c r="O190" s="26"/>
      <c r="P190" s="26"/>
      <c r="Q190" s="29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</row>
    <row r="191" spans="1:121" s="8" customFormat="1">
      <c r="A191" s="29"/>
      <c r="B191" s="29"/>
      <c r="C191" s="26"/>
      <c r="D191" s="26"/>
      <c r="E191" s="26"/>
      <c r="F191" s="30"/>
      <c r="G191" s="30"/>
      <c r="H191" s="30"/>
      <c r="I191" s="26"/>
      <c r="J191" s="31"/>
      <c r="K191" s="31"/>
      <c r="L191" s="31"/>
      <c r="M191" s="31"/>
      <c r="N191" s="26"/>
      <c r="O191" s="26"/>
      <c r="P191" s="26"/>
      <c r="Q191" s="29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</row>
    <row r="192" spans="1:121" s="8" customFormat="1">
      <c r="A192" s="29"/>
      <c r="B192" s="29"/>
      <c r="C192" s="26"/>
      <c r="D192" s="26"/>
      <c r="E192" s="26"/>
      <c r="F192" s="30"/>
      <c r="G192" s="30"/>
      <c r="H192" s="30"/>
      <c r="I192" s="26"/>
      <c r="J192" s="31"/>
      <c r="K192" s="31"/>
      <c r="L192" s="31"/>
      <c r="M192" s="31"/>
      <c r="N192" s="26"/>
      <c r="O192" s="26"/>
      <c r="P192" s="26"/>
      <c r="Q192" s="29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</row>
    <row r="193" spans="1:121" s="8" customFormat="1">
      <c r="A193" s="29"/>
      <c r="B193" s="29"/>
      <c r="C193" s="26"/>
      <c r="D193" s="26"/>
      <c r="E193" s="26"/>
      <c r="F193" s="30"/>
      <c r="G193" s="30"/>
      <c r="H193" s="30"/>
      <c r="I193" s="26"/>
      <c r="J193" s="31"/>
      <c r="K193" s="31"/>
      <c r="L193" s="31"/>
      <c r="M193" s="31"/>
      <c r="N193" s="26"/>
      <c r="O193" s="26"/>
      <c r="P193" s="26"/>
      <c r="Q193" s="29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</row>
    <row r="194" spans="1:121" s="8" customFormat="1">
      <c r="A194" s="29"/>
      <c r="B194" s="29"/>
      <c r="C194" s="26"/>
      <c r="D194" s="26"/>
      <c r="E194" s="26"/>
      <c r="F194" s="30"/>
      <c r="G194" s="30"/>
      <c r="H194" s="30"/>
      <c r="I194" s="26"/>
      <c r="J194" s="31"/>
      <c r="K194" s="31"/>
      <c r="L194" s="31"/>
      <c r="M194" s="31"/>
      <c r="N194" s="26"/>
      <c r="O194" s="26"/>
      <c r="P194" s="26"/>
      <c r="Q194" s="29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</row>
    <row r="195" spans="1:121" s="8" customFormat="1">
      <c r="A195" s="29"/>
      <c r="B195" s="29"/>
      <c r="C195" s="26"/>
      <c r="D195" s="26"/>
      <c r="E195" s="26"/>
      <c r="F195" s="30"/>
      <c r="G195" s="30"/>
      <c r="H195" s="30"/>
      <c r="I195" s="26"/>
      <c r="J195" s="31"/>
      <c r="K195" s="31"/>
      <c r="L195" s="31"/>
      <c r="M195" s="31"/>
      <c r="N195" s="26"/>
      <c r="O195" s="26"/>
      <c r="P195" s="26"/>
      <c r="Q195" s="29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</row>
    <row r="196" spans="1:121" s="8" customFormat="1">
      <c r="A196" s="29"/>
      <c r="B196" s="29"/>
      <c r="C196" s="26"/>
      <c r="D196" s="26"/>
      <c r="E196" s="26"/>
      <c r="F196" s="30"/>
      <c r="G196" s="30"/>
      <c r="H196" s="30"/>
      <c r="I196" s="26"/>
      <c r="J196" s="31"/>
      <c r="K196" s="31"/>
      <c r="L196" s="31"/>
      <c r="M196" s="31"/>
      <c r="N196" s="26"/>
      <c r="O196" s="26"/>
      <c r="P196" s="26"/>
      <c r="Q196" s="29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</row>
    <row r="197" spans="1:121" s="8" customFormat="1">
      <c r="A197" s="29"/>
      <c r="B197" s="29"/>
      <c r="C197" s="26"/>
      <c r="D197" s="26"/>
      <c r="E197" s="26"/>
      <c r="F197" s="30"/>
      <c r="G197" s="30"/>
      <c r="H197" s="30"/>
      <c r="I197" s="26"/>
      <c r="J197" s="31"/>
      <c r="K197" s="31"/>
      <c r="L197" s="31"/>
      <c r="M197" s="31"/>
      <c r="N197" s="26"/>
      <c r="O197" s="26"/>
      <c r="P197" s="26"/>
      <c r="Q197" s="29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</row>
    <row r="198" spans="1:121" s="8" customFormat="1">
      <c r="A198" s="29"/>
      <c r="B198" s="29"/>
      <c r="C198" s="26"/>
      <c r="D198" s="26"/>
      <c r="E198" s="26"/>
      <c r="F198" s="30"/>
      <c r="G198" s="30"/>
      <c r="H198" s="30"/>
      <c r="I198" s="26"/>
      <c r="J198" s="31"/>
      <c r="K198" s="31"/>
      <c r="L198" s="31"/>
      <c r="M198" s="31"/>
      <c r="N198" s="26"/>
      <c r="O198" s="26"/>
      <c r="P198" s="26"/>
      <c r="Q198" s="29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</row>
    <row r="199" spans="1:121" s="8" customFormat="1">
      <c r="A199" s="29"/>
      <c r="B199" s="29"/>
      <c r="C199" s="26"/>
      <c r="D199" s="26"/>
      <c r="E199" s="26"/>
      <c r="F199" s="30"/>
      <c r="G199" s="30"/>
      <c r="H199" s="30"/>
      <c r="I199" s="26"/>
      <c r="J199" s="31"/>
      <c r="K199" s="31"/>
      <c r="L199" s="31"/>
      <c r="M199" s="31"/>
      <c r="N199" s="26"/>
      <c r="O199" s="26"/>
      <c r="P199" s="26"/>
      <c r="Q199" s="29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</row>
    <row r="200" spans="1:121" s="8" customFormat="1">
      <c r="A200" s="29"/>
      <c r="B200" s="29"/>
      <c r="C200" s="26"/>
      <c r="D200" s="26"/>
      <c r="E200" s="26"/>
      <c r="F200" s="30"/>
      <c r="G200" s="30"/>
      <c r="H200" s="30"/>
      <c r="I200" s="26"/>
      <c r="J200" s="31"/>
      <c r="K200" s="31"/>
      <c r="L200" s="31"/>
      <c r="M200" s="31"/>
      <c r="N200" s="26"/>
      <c r="O200" s="26"/>
      <c r="P200" s="26"/>
      <c r="Q200" s="29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</row>
    <row r="201" spans="1:121" s="8" customFormat="1">
      <c r="A201" s="29"/>
      <c r="B201" s="29"/>
      <c r="C201" s="26"/>
      <c r="D201" s="26"/>
      <c r="E201" s="26"/>
      <c r="F201" s="30"/>
      <c r="G201" s="30"/>
      <c r="H201" s="30"/>
      <c r="I201" s="26"/>
      <c r="J201" s="31"/>
      <c r="K201" s="31"/>
      <c r="L201" s="31"/>
      <c r="M201" s="31"/>
      <c r="N201" s="26"/>
      <c r="O201" s="26"/>
      <c r="P201" s="26"/>
      <c r="Q201" s="29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</row>
    <row r="202" spans="1:121" s="8" customFormat="1">
      <c r="A202" s="29"/>
      <c r="B202" s="29"/>
      <c r="C202" s="26"/>
      <c r="D202" s="26"/>
      <c r="E202" s="26"/>
      <c r="F202" s="30"/>
      <c r="G202" s="30"/>
      <c r="H202" s="30"/>
      <c r="I202" s="26"/>
      <c r="J202" s="31"/>
      <c r="K202" s="31"/>
      <c r="L202" s="31"/>
      <c r="M202" s="31"/>
      <c r="N202" s="26"/>
      <c r="O202" s="26"/>
      <c r="P202" s="26"/>
      <c r="Q202" s="29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</row>
    <row r="203" spans="1:121" s="8" customFormat="1">
      <c r="A203" s="29"/>
      <c r="B203" s="29"/>
      <c r="C203" s="26"/>
      <c r="D203" s="26"/>
      <c r="E203" s="26"/>
      <c r="F203" s="30"/>
      <c r="G203" s="30"/>
      <c r="H203" s="30"/>
      <c r="I203" s="26"/>
      <c r="J203" s="31"/>
      <c r="K203" s="31"/>
      <c r="L203" s="31"/>
      <c r="M203" s="31"/>
      <c r="N203" s="26"/>
      <c r="O203" s="26"/>
      <c r="P203" s="26"/>
      <c r="Q203" s="29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</row>
    <row r="204" spans="1:121" s="8" customFormat="1">
      <c r="A204" s="29"/>
      <c r="B204" s="29"/>
      <c r="C204" s="26"/>
      <c r="D204" s="26"/>
      <c r="E204" s="26"/>
      <c r="F204" s="30"/>
      <c r="G204" s="30"/>
      <c r="H204" s="30"/>
      <c r="I204" s="26"/>
      <c r="J204" s="31"/>
      <c r="K204" s="31"/>
      <c r="L204" s="31"/>
      <c r="M204" s="31"/>
      <c r="N204" s="26"/>
      <c r="O204" s="26"/>
      <c r="P204" s="26"/>
      <c r="Q204" s="29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</row>
    <row r="205" spans="1:121" s="8" customFormat="1">
      <c r="A205" s="29"/>
      <c r="B205" s="29"/>
      <c r="C205" s="26"/>
      <c r="D205" s="26"/>
      <c r="E205" s="26"/>
      <c r="F205" s="30"/>
      <c r="G205" s="30"/>
      <c r="H205" s="30"/>
      <c r="I205" s="26"/>
      <c r="J205" s="31"/>
      <c r="K205" s="31"/>
      <c r="L205" s="31"/>
      <c r="M205" s="31"/>
      <c r="N205" s="26"/>
      <c r="O205" s="26"/>
      <c r="P205" s="26"/>
      <c r="Q205" s="29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</row>
    <row r="206" spans="1:121" s="8" customFormat="1">
      <c r="A206" s="29"/>
      <c r="B206" s="29"/>
      <c r="C206" s="26"/>
      <c r="D206" s="26"/>
      <c r="E206" s="26"/>
      <c r="F206" s="30"/>
      <c r="G206" s="30"/>
      <c r="H206" s="30"/>
      <c r="I206" s="26"/>
      <c r="J206" s="31"/>
      <c r="K206" s="31"/>
      <c r="L206" s="31"/>
      <c r="M206" s="31"/>
      <c r="N206" s="26"/>
      <c r="O206" s="26"/>
      <c r="P206" s="26"/>
      <c r="Q206" s="29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</row>
    <row r="207" spans="1:121" s="8" customFormat="1">
      <c r="A207" s="29"/>
      <c r="B207" s="29"/>
      <c r="C207" s="26"/>
      <c r="D207" s="26"/>
      <c r="E207" s="26"/>
      <c r="F207" s="30"/>
      <c r="G207" s="30"/>
      <c r="H207" s="30"/>
      <c r="I207" s="26"/>
      <c r="J207" s="31"/>
      <c r="K207" s="31"/>
      <c r="L207" s="31"/>
      <c r="M207" s="31"/>
      <c r="N207" s="26"/>
      <c r="O207" s="26"/>
      <c r="P207" s="26"/>
      <c r="Q207" s="29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</row>
    <row r="208" spans="1:121" s="8" customFormat="1">
      <c r="A208" s="29"/>
      <c r="B208" s="29"/>
      <c r="C208" s="26"/>
      <c r="D208" s="26"/>
      <c r="E208" s="26"/>
      <c r="F208" s="30"/>
      <c r="G208" s="30"/>
      <c r="H208" s="30"/>
      <c r="I208" s="26"/>
      <c r="J208" s="31"/>
      <c r="K208" s="31"/>
      <c r="L208" s="31"/>
      <c r="M208" s="31"/>
      <c r="N208" s="26"/>
      <c r="O208" s="26"/>
      <c r="P208" s="26"/>
      <c r="Q208" s="29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</row>
    <row r="209" spans="1:121" s="8" customFormat="1">
      <c r="A209" s="29"/>
      <c r="B209" s="29"/>
      <c r="C209" s="26"/>
      <c r="D209" s="26"/>
      <c r="E209" s="26"/>
      <c r="F209" s="30"/>
      <c r="G209" s="30"/>
      <c r="H209" s="30"/>
      <c r="I209" s="26"/>
      <c r="J209" s="31"/>
      <c r="K209" s="31"/>
      <c r="L209" s="31"/>
      <c r="M209" s="31"/>
      <c r="N209" s="26"/>
      <c r="O209" s="26"/>
      <c r="P209" s="26"/>
      <c r="Q209" s="29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</row>
    <row r="210" spans="1:121" s="8" customFormat="1">
      <c r="A210" s="29"/>
      <c r="B210" s="29"/>
      <c r="C210" s="26"/>
      <c r="D210" s="26"/>
      <c r="E210" s="26"/>
      <c r="F210" s="30"/>
      <c r="G210" s="30"/>
      <c r="H210" s="30"/>
      <c r="I210" s="26"/>
      <c r="J210" s="31"/>
      <c r="K210" s="31"/>
      <c r="L210" s="31"/>
      <c r="M210" s="31"/>
      <c r="N210" s="26"/>
      <c r="O210" s="26"/>
      <c r="P210" s="26"/>
      <c r="Q210" s="29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</row>
    <row r="211" spans="1:121" s="8" customFormat="1">
      <c r="A211" s="29"/>
      <c r="B211" s="29"/>
      <c r="C211" s="26"/>
      <c r="D211" s="26"/>
      <c r="E211" s="26"/>
      <c r="F211" s="30"/>
      <c r="G211" s="30"/>
      <c r="H211" s="30"/>
      <c r="I211" s="26"/>
      <c r="J211" s="31"/>
      <c r="K211" s="31"/>
      <c r="L211" s="31"/>
      <c r="M211" s="31"/>
      <c r="N211" s="26"/>
      <c r="O211" s="26"/>
      <c r="P211" s="26"/>
      <c r="Q211" s="29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</row>
    <row r="212" spans="1:121" s="8" customFormat="1">
      <c r="A212" s="29"/>
      <c r="B212" s="29"/>
      <c r="C212" s="26"/>
      <c r="D212" s="26"/>
      <c r="E212" s="26"/>
      <c r="F212" s="30"/>
      <c r="G212" s="30"/>
      <c r="H212" s="30"/>
      <c r="I212" s="26"/>
      <c r="J212" s="31"/>
      <c r="K212" s="31"/>
      <c r="L212" s="31"/>
      <c r="M212" s="31"/>
      <c r="N212" s="26"/>
      <c r="O212" s="26"/>
      <c r="P212" s="26"/>
      <c r="Q212" s="29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</row>
    <row r="213" spans="1:121" s="8" customFormat="1">
      <c r="A213" s="29"/>
      <c r="B213" s="29"/>
      <c r="C213" s="26"/>
      <c r="D213" s="26"/>
      <c r="E213" s="26"/>
      <c r="F213" s="30"/>
      <c r="G213" s="30"/>
      <c r="H213" s="30"/>
      <c r="I213" s="26"/>
      <c r="J213" s="31"/>
      <c r="K213" s="31"/>
      <c r="L213" s="31"/>
      <c r="M213" s="31"/>
      <c r="N213" s="26"/>
      <c r="O213" s="26"/>
      <c r="P213" s="26"/>
      <c r="Q213" s="29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</row>
    <row r="214" spans="1:121" s="8" customFormat="1">
      <c r="A214" s="29"/>
      <c r="B214" s="29"/>
      <c r="C214" s="26"/>
      <c r="D214" s="26"/>
      <c r="E214" s="26"/>
      <c r="F214" s="30"/>
      <c r="G214" s="30"/>
      <c r="H214" s="30"/>
      <c r="I214" s="26"/>
      <c r="J214" s="31"/>
      <c r="K214" s="31"/>
      <c r="L214" s="31"/>
      <c r="M214" s="31"/>
      <c r="N214" s="26"/>
      <c r="O214" s="26"/>
      <c r="P214" s="26"/>
      <c r="Q214" s="29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</row>
    <row r="215" spans="1:121" s="8" customFormat="1">
      <c r="A215" s="29"/>
      <c r="B215" s="29"/>
      <c r="C215" s="26"/>
      <c r="D215" s="26"/>
      <c r="E215" s="26"/>
      <c r="F215" s="30"/>
      <c r="G215" s="30"/>
      <c r="H215" s="30"/>
      <c r="I215" s="26"/>
      <c r="J215" s="31"/>
      <c r="K215" s="31"/>
      <c r="L215" s="31"/>
      <c r="M215" s="31"/>
      <c r="N215" s="26"/>
      <c r="O215" s="26"/>
      <c r="P215" s="26"/>
      <c r="Q215" s="29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</row>
    <row r="216" spans="1:121" s="8" customFormat="1">
      <c r="A216" s="29"/>
      <c r="B216" s="29"/>
      <c r="C216" s="26"/>
      <c r="D216" s="26"/>
      <c r="E216" s="26"/>
      <c r="F216" s="30"/>
      <c r="G216" s="30"/>
      <c r="H216" s="30"/>
      <c r="I216" s="26"/>
      <c r="J216" s="31"/>
      <c r="K216" s="31"/>
      <c r="L216" s="31"/>
      <c r="M216" s="31"/>
      <c r="N216" s="26"/>
      <c r="O216" s="26"/>
      <c r="P216" s="26"/>
      <c r="Q216" s="29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</row>
    <row r="217" spans="1:121" s="8" customFormat="1">
      <c r="A217" s="29"/>
      <c r="B217" s="29"/>
      <c r="C217" s="26"/>
      <c r="D217" s="26"/>
      <c r="E217" s="26"/>
      <c r="F217" s="30"/>
      <c r="G217" s="30"/>
      <c r="H217" s="30"/>
      <c r="I217" s="26"/>
      <c r="J217" s="31"/>
      <c r="K217" s="31"/>
      <c r="L217" s="31"/>
      <c r="M217" s="31"/>
      <c r="N217" s="26"/>
      <c r="O217" s="26"/>
      <c r="P217" s="26"/>
      <c r="Q217" s="29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</row>
    <row r="218" spans="1:121" s="8" customFormat="1">
      <c r="A218" s="29"/>
      <c r="B218" s="29"/>
      <c r="C218" s="26"/>
      <c r="D218" s="26"/>
      <c r="E218" s="26"/>
      <c r="F218" s="30"/>
      <c r="G218" s="30"/>
      <c r="H218" s="30"/>
      <c r="I218" s="26"/>
      <c r="J218" s="31"/>
      <c r="K218" s="31"/>
      <c r="L218" s="31"/>
      <c r="M218" s="31"/>
      <c r="N218" s="26"/>
      <c r="O218" s="26"/>
      <c r="P218" s="26"/>
      <c r="Q218" s="29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</row>
    <row r="219" spans="1:121" s="8" customFormat="1">
      <c r="A219" s="29"/>
      <c r="B219" s="29"/>
      <c r="C219" s="26"/>
      <c r="D219" s="26"/>
      <c r="E219" s="26"/>
      <c r="F219" s="30"/>
      <c r="G219" s="30"/>
      <c r="H219" s="30"/>
      <c r="I219" s="26"/>
      <c r="J219" s="31"/>
      <c r="K219" s="31"/>
      <c r="L219" s="31"/>
      <c r="M219" s="31"/>
      <c r="N219" s="26"/>
      <c r="O219" s="26"/>
      <c r="P219" s="26"/>
      <c r="Q219" s="29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</row>
    <row r="220" spans="1:121" s="8" customFormat="1">
      <c r="A220" s="29"/>
      <c r="B220" s="29"/>
      <c r="C220" s="26"/>
      <c r="D220" s="26"/>
      <c r="E220" s="26"/>
      <c r="F220" s="30"/>
      <c r="G220" s="30"/>
      <c r="H220" s="30"/>
      <c r="I220" s="26"/>
      <c r="J220" s="31"/>
      <c r="K220" s="31"/>
      <c r="L220" s="31"/>
      <c r="M220" s="31"/>
      <c r="N220" s="26"/>
      <c r="O220" s="26"/>
      <c r="P220" s="26"/>
      <c r="Q220" s="29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</row>
    <row r="221" spans="1:121" s="8" customFormat="1">
      <c r="A221" s="29"/>
      <c r="B221" s="29"/>
      <c r="C221" s="26"/>
      <c r="D221" s="26"/>
      <c r="E221" s="26"/>
      <c r="F221" s="30"/>
      <c r="G221" s="30"/>
      <c r="H221" s="30"/>
      <c r="I221" s="26"/>
      <c r="J221" s="31"/>
      <c r="K221" s="31"/>
      <c r="L221" s="31"/>
      <c r="M221" s="31"/>
      <c r="N221" s="26"/>
      <c r="O221" s="26"/>
      <c r="P221" s="26"/>
      <c r="Q221" s="29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</row>
    <row r="222" spans="1:121" s="8" customFormat="1">
      <c r="A222" s="29"/>
      <c r="B222" s="29"/>
      <c r="C222" s="26"/>
      <c r="D222" s="26"/>
      <c r="E222" s="26"/>
      <c r="F222" s="30"/>
      <c r="G222" s="30"/>
      <c r="H222" s="30"/>
      <c r="I222" s="26"/>
      <c r="J222" s="31"/>
      <c r="K222" s="31"/>
      <c r="L222" s="31"/>
      <c r="M222" s="31"/>
      <c r="N222" s="26"/>
      <c r="O222" s="26"/>
      <c r="P222" s="26"/>
      <c r="Q222" s="29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</row>
    <row r="223" spans="1:121" s="8" customFormat="1">
      <c r="A223" s="29"/>
      <c r="B223" s="29"/>
      <c r="C223" s="26"/>
      <c r="D223" s="26"/>
      <c r="E223" s="26"/>
      <c r="F223" s="30"/>
      <c r="G223" s="30"/>
      <c r="H223" s="30"/>
      <c r="I223" s="26"/>
      <c r="J223" s="31"/>
      <c r="K223" s="31"/>
      <c r="L223" s="31"/>
      <c r="M223" s="31"/>
      <c r="N223" s="26"/>
      <c r="O223" s="26"/>
      <c r="P223" s="26"/>
      <c r="Q223" s="29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</row>
    <row r="224" spans="1:121" s="8" customFormat="1">
      <c r="A224" s="29"/>
      <c r="B224" s="29"/>
      <c r="C224" s="26"/>
      <c r="D224" s="26"/>
      <c r="E224" s="26"/>
      <c r="F224" s="30"/>
      <c r="G224" s="30"/>
      <c r="H224" s="30"/>
      <c r="I224" s="26"/>
      <c r="J224" s="31"/>
      <c r="K224" s="31"/>
      <c r="L224" s="31"/>
      <c r="M224" s="31"/>
      <c r="N224" s="26"/>
      <c r="O224" s="26"/>
      <c r="P224" s="26"/>
      <c r="Q224" s="29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</row>
    <row r="225" spans="1:121" s="8" customFormat="1">
      <c r="A225" s="29"/>
      <c r="B225" s="29"/>
      <c r="C225" s="26"/>
      <c r="D225" s="26"/>
      <c r="E225" s="26"/>
      <c r="F225" s="30"/>
      <c r="G225" s="30"/>
      <c r="H225" s="30"/>
      <c r="I225" s="26"/>
      <c r="J225" s="31"/>
      <c r="K225" s="31"/>
      <c r="L225" s="31"/>
      <c r="M225" s="31"/>
      <c r="N225" s="26"/>
      <c r="O225" s="26"/>
      <c r="P225" s="26"/>
      <c r="Q225" s="29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</row>
    <row r="226" spans="1:121" s="8" customFormat="1">
      <c r="A226" s="29"/>
      <c r="B226" s="29"/>
      <c r="C226" s="26"/>
      <c r="D226" s="26"/>
      <c r="E226" s="26"/>
      <c r="F226" s="30"/>
      <c r="G226" s="30"/>
      <c r="H226" s="30"/>
      <c r="I226" s="26"/>
      <c r="J226" s="31"/>
      <c r="K226" s="31"/>
      <c r="L226" s="31"/>
      <c r="M226" s="31"/>
      <c r="N226" s="26"/>
      <c r="O226" s="26"/>
      <c r="P226" s="26"/>
      <c r="Q226" s="29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</row>
    <row r="227" spans="1:121" s="8" customFormat="1">
      <c r="A227" s="29"/>
      <c r="B227" s="29"/>
      <c r="C227" s="26"/>
      <c r="D227" s="26"/>
      <c r="E227" s="26"/>
      <c r="F227" s="30"/>
      <c r="G227" s="30"/>
      <c r="H227" s="30"/>
      <c r="I227" s="26"/>
      <c r="J227" s="31"/>
      <c r="K227" s="31"/>
      <c r="L227" s="31"/>
      <c r="M227" s="31"/>
      <c r="N227" s="26"/>
      <c r="O227" s="26"/>
      <c r="P227" s="26"/>
      <c r="Q227" s="29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</row>
    <row r="228" spans="1:121" s="8" customFormat="1">
      <c r="A228" s="29"/>
      <c r="B228" s="29"/>
      <c r="C228" s="26"/>
      <c r="D228" s="26"/>
      <c r="E228" s="26"/>
      <c r="F228" s="30"/>
      <c r="G228" s="30"/>
      <c r="H228" s="30"/>
      <c r="I228" s="26"/>
      <c r="J228" s="31"/>
      <c r="K228" s="31"/>
      <c r="L228" s="31"/>
      <c r="M228" s="31"/>
      <c r="N228" s="26"/>
      <c r="O228" s="26"/>
      <c r="P228" s="26"/>
      <c r="Q228" s="29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</row>
    <row r="229" spans="1:121" s="8" customFormat="1">
      <c r="A229" s="29"/>
      <c r="B229" s="29"/>
      <c r="C229" s="26"/>
      <c r="D229" s="26"/>
      <c r="E229" s="26"/>
      <c r="F229" s="30"/>
      <c r="G229" s="30"/>
      <c r="H229" s="30"/>
      <c r="I229" s="26"/>
      <c r="J229" s="31"/>
      <c r="K229" s="31"/>
      <c r="L229" s="31"/>
      <c r="M229" s="31"/>
      <c r="N229" s="26"/>
      <c r="O229" s="26"/>
      <c r="P229" s="26"/>
      <c r="Q229" s="29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</row>
    <row r="230" spans="1:121" s="8" customFormat="1">
      <c r="A230" s="29"/>
      <c r="B230" s="29"/>
      <c r="C230" s="26"/>
      <c r="D230" s="26"/>
      <c r="E230" s="26"/>
      <c r="F230" s="30"/>
      <c r="G230" s="30"/>
      <c r="H230" s="30"/>
      <c r="I230" s="26"/>
      <c r="J230" s="31"/>
      <c r="K230" s="31"/>
      <c r="L230" s="31"/>
      <c r="M230" s="31"/>
      <c r="N230" s="26"/>
      <c r="O230" s="26"/>
      <c r="P230" s="26"/>
      <c r="Q230" s="29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</row>
    <row r="231" spans="1:121" s="8" customFormat="1">
      <c r="A231" s="29"/>
      <c r="B231" s="29"/>
      <c r="C231" s="26"/>
      <c r="D231" s="26"/>
      <c r="E231" s="26"/>
      <c r="F231" s="30"/>
      <c r="G231" s="30"/>
      <c r="H231" s="30"/>
      <c r="I231" s="26"/>
      <c r="J231" s="31"/>
      <c r="K231" s="31"/>
      <c r="L231" s="31"/>
      <c r="M231" s="31"/>
      <c r="N231" s="26"/>
      <c r="O231" s="26"/>
      <c r="P231" s="26"/>
      <c r="Q231" s="29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</row>
    <row r="232" spans="1:121" s="8" customFormat="1">
      <c r="A232" s="29"/>
      <c r="B232" s="29"/>
      <c r="C232" s="26"/>
      <c r="D232" s="26"/>
      <c r="E232" s="26"/>
      <c r="F232" s="30"/>
      <c r="G232" s="30"/>
      <c r="H232" s="30"/>
      <c r="I232" s="26"/>
      <c r="J232" s="31"/>
      <c r="K232" s="31"/>
      <c r="L232" s="31"/>
      <c r="M232" s="31"/>
      <c r="N232" s="26"/>
      <c r="O232" s="26"/>
      <c r="P232" s="26"/>
      <c r="Q232" s="29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</row>
    <row r="233" spans="1:121" s="8" customFormat="1">
      <c r="A233" s="29"/>
      <c r="B233" s="29"/>
      <c r="C233" s="26"/>
      <c r="D233" s="26"/>
      <c r="E233" s="26"/>
      <c r="F233" s="30"/>
      <c r="G233" s="30"/>
      <c r="H233" s="30"/>
      <c r="I233" s="26"/>
      <c r="J233" s="31"/>
      <c r="K233" s="31"/>
      <c r="L233" s="31"/>
      <c r="M233" s="31"/>
      <c r="N233" s="26"/>
      <c r="O233" s="26"/>
      <c r="P233" s="26"/>
      <c r="Q233" s="29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</row>
    <row r="234" spans="1:121" s="8" customFormat="1">
      <c r="A234" s="29"/>
      <c r="B234" s="29"/>
      <c r="C234" s="26"/>
      <c r="D234" s="26"/>
      <c r="E234" s="26"/>
      <c r="F234" s="30"/>
      <c r="G234" s="30"/>
      <c r="H234" s="30"/>
      <c r="I234" s="26"/>
      <c r="J234" s="31"/>
      <c r="K234" s="31"/>
      <c r="L234" s="31"/>
      <c r="M234" s="31"/>
      <c r="N234" s="26"/>
      <c r="O234" s="26"/>
      <c r="P234" s="26"/>
      <c r="Q234" s="29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</row>
    <row r="235" spans="1:121" s="8" customFormat="1">
      <c r="A235" s="29"/>
      <c r="B235" s="29"/>
      <c r="C235" s="26"/>
      <c r="D235" s="26"/>
      <c r="E235" s="26"/>
      <c r="F235" s="30"/>
      <c r="G235" s="30"/>
      <c r="H235" s="30"/>
      <c r="I235" s="26"/>
      <c r="J235" s="31"/>
      <c r="K235" s="31"/>
      <c r="L235" s="31"/>
      <c r="M235" s="31"/>
      <c r="N235" s="26"/>
      <c r="O235" s="26"/>
      <c r="P235" s="26"/>
      <c r="Q235" s="29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</row>
    <row r="236" spans="1:121" s="8" customFormat="1">
      <c r="A236" s="29"/>
      <c r="B236" s="29"/>
      <c r="C236" s="26"/>
      <c r="D236" s="26"/>
      <c r="E236" s="26"/>
      <c r="F236" s="30"/>
      <c r="G236" s="30"/>
      <c r="H236" s="30"/>
      <c r="I236" s="26"/>
      <c r="J236" s="31"/>
      <c r="K236" s="31"/>
      <c r="L236" s="31"/>
      <c r="M236" s="31"/>
      <c r="N236" s="26"/>
      <c r="O236" s="26"/>
      <c r="P236" s="26"/>
      <c r="Q236" s="29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</row>
    <row r="237" spans="1:121" s="8" customFormat="1">
      <c r="A237" s="29"/>
      <c r="B237" s="29"/>
      <c r="C237" s="26"/>
      <c r="D237" s="26"/>
      <c r="E237" s="26"/>
      <c r="F237" s="30"/>
      <c r="G237" s="30"/>
      <c r="H237" s="30"/>
      <c r="I237" s="26"/>
      <c r="J237" s="31"/>
      <c r="K237" s="31"/>
      <c r="L237" s="31"/>
      <c r="M237" s="31"/>
      <c r="N237" s="26"/>
      <c r="O237" s="26"/>
      <c r="P237" s="26"/>
      <c r="Q237" s="29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</row>
    <row r="238" spans="1:121" s="8" customFormat="1">
      <c r="A238" s="29"/>
      <c r="B238" s="29"/>
      <c r="C238" s="26"/>
      <c r="D238" s="26"/>
      <c r="E238" s="26"/>
      <c r="F238" s="30"/>
      <c r="G238" s="30"/>
      <c r="H238" s="30"/>
      <c r="I238" s="26"/>
      <c r="J238" s="31"/>
      <c r="K238" s="31"/>
      <c r="L238" s="31"/>
      <c r="M238" s="31"/>
      <c r="N238" s="26"/>
      <c r="O238" s="26"/>
      <c r="P238" s="26"/>
      <c r="Q238" s="29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</row>
    <row r="239" spans="1:121" s="8" customFormat="1">
      <c r="A239" s="29"/>
      <c r="B239" s="29"/>
      <c r="C239" s="26"/>
      <c r="D239" s="26"/>
      <c r="E239" s="26"/>
      <c r="F239" s="30"/>
      <c r="G239" s="30"/>
      <c r="H239" s="30"/>
      <c r="I239" s="26"/>
      <c r="J239" s="31"/>
      <c r="K239" s="31"/>
      <c r="L239" s="31"/>
      <c r="M239" s="31"/>
      <c r="N239" s="26"/>
      <c r="O239" s="26"/>
      <c r="P239" s="26"/>
      <c r="Q239" s="29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</row>
    <row r="240" spans="1:121" s="8" customFormat="1">
      <c r="A240" s="29"/>
      <c r="B240" s="29"/>
      <c r="C240" s="26"/>
      <c r="D240" s="26"/>
      <c r="E240" s="26"/>
      <c r="F240" s="30"/>
      <c r="G240" s="30"/>
      <c r="H240" s="30"/>
      <c r="I240" s="26"/>
      <c r="J240" s="31"/>
      <c r="K240" s="31"/>
      <c r="L240" s="31"/>
      <c r="M240" s="31"/>
      <c r="N240" s="26"/>
      <c r="O240" s="26"/>
      <c r="P240" s="26"/>
      <c r="Q240" s="29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</row>
    <row r="241" spans="1:121" s="8" customFormat="1">
      <c r="A241" s="29"/>
      <c r="B241" s="29"/>
      <c r="C241" s="26"/>
      <c r="D241" s="26"/>
      <c r="E241" s="26"/>
      <c r="F241" s="30"/>
      <c r="G241" s="30"/>
      <c r="H241" s="30"/>
      <c r="I241" s="26"/>
      <c r="J241" s="31"/>
      <c r="K241" s="31"/>
      <c r="L241" s="31"/>
      <c r="M241" s="31"/>
      <c r="N241" s="26"/>
      <c r="O241" s="26"/>
      <c r="P241" s="26"/>
      <c r="Q241" s="29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</row>
    <row r="242" spans="1:121" s="8" customFormat="1">
      <c r="A242" s="29"/>
      <c r="B242" s="29"/>
      <c r="C242" s="26"/>
      <c r="D242" s="26"/>
      <c r="E242" s="26"/>
      <c r="F242" s="30"/>
      <c r="G242" s="30"/>
      <c r="H242" s="30"/>
      <c r="I242" s="26"/>
      <c r="J242" s="31"/>
      <c r="K242" s="31"/>
      <c r="L242" s="31"/>
      <c r="M242" s="31"/>
      <c r="N242" s="26"/>
      <c r="O242" s="26"/>
      <c r="P242" s="26"/>
      <c r="Q242" s="29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</row>
    <row r="243" spans="1:121" s="8" customFormat="1">
      <c r="A243" s="29"/>
      <c r="B243" s="29"/>
      <c r="C243" s="26"/>
      <c r="D243" s="26"/>
      <c r="E243" s="26"/>
      <c r="F243" s="30"/>
      <c r="G243" s="30"/>
      <c r="H243" s="30"/>
      <c r="I243" s="26"/>
      <c r="J243" s="31"/>
      <c r="K243" s="31"/>
      <c r="L243" s="31"/>
      <c r="M243" s="31"/>
      <c r="N243" s="26"/>
      <c r="O243" s="26"/>
      <c r="P243" s="26"/>
      <c r="Q243" s="29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</row>
    <row r="244" spans="1:121" s="8" customFormat="1">
      <c r="A244" s="29"/>
      <c r="B244" s="29"/>
      <c r="C244" s="26"/>
      <c r="D244" s="26"/>
      <c r="E244" s="26"/>
      <c r="F244" s="30"/>
      <c r="G244" s="30"/>
      <c r="H244" s="30"/>
      <c r="I244" s="26"/>
      <c r="J244" s="31"/>
      <c r="K244" s="31"/>
      <c r="L244" s="31"/>
      <c r="M244" s="31"/>
      <c r="N244" s="26"/>
      <c r="O244" s="26"/>
      <c r="P244" s="26"/>
      <c r="Q244" s="29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</row>
    <row r="245" spans="1:121" s="8" customFormat="1">
      <c r="A245" s="29"/>
      <c r="B245" s="29"/>
      <c r="C245" s="26"/>
      <c r="D245" s="26"/>
      <c r="E245" s="26"/>
      <c r="F245" s="30"/>
      <c r="G245" s="30"/>
      <c r="H245" s="30"/>
      <c r="I245" s="26"/>
      <c r="J245" s="31"/>
      <c r="K245" s="31"/>
      <c r="L245" s="31"/>
      <c r="M245" s="31"/>
      <c r="N245" s="26"/>
      <c r="O245" s="26"/>
      <c r="P245" s="26"/>
      <c r="Q245" s="29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</row>
    <row r="246" spans="1:121" s="8" customFormat="1">
      <c r="A246" s="29"/>
      <c r="B246" s="29"/>
      <c r="C246" s="26"/>
      <c r="D246" s="26"/>
      <c r="E246" s="26"/>
      <c r="F246" s="30"/>
      <c r="G246" s="30"/>
      <c r="H246" s="30"/>
      <c r="I246" s="26"/>
      <c r="J246" s="31"/>
      <c r="K246" s="31"/>
      <c r="L246" s="31"/>
      <c r="M246" s="31"/>
      <c r="N246" s="26"/>
      <c r="O246" s="26"/>
      <c r="P246" s="26"/>
      <c r="Q246" s="29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</row>
    <row r="247" spans="1:121" s="8" customFormat="1">
      <c r="A247" s="29"/>
      <c r="B247" s="29"/>
      <c r="C247" s="26"/>
      <c r="D247" s="26"/>
      <c r="E247" s="26"/>
      <c r="F247" s="30"/>
      <c r="G247" s="30"/>
      <c r="H247" s="30"/>
      <c r="I247" s="26"/>
      <c r="J247" s="31"/>
      <c r="K247" s="31"/>
      <c r="L247" s="31"/>
      <c r="M247" s="31"/>
      <c r="N247" s="26"/>
      <c r="O247" s="26"/>
      <c r="P247" s="26"/>
      <c r="Q247" s="29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</row>
    <row r="248" spans="1:121" s="8" customFormat="1">
      <c r="A248" s="29"/>
      <c r="B248" s="29"/>
      <c r="C248" s="26"/>
      <c r="D248" s="26"/>
      <c r="E248" s="26"/>
      <c r="F248" s="30"/>
      <c r="G248" s="30"/>
      <c r="H248" s="30"/>
      <c r="I248" s="26"/>
      <c r="J248" s="31"/>
      <c r="K248" s="31"/>
      <c r="L248" s="31"/>
      <c r="M248" s="31"/>
      <c r="N248" s="26"/>
      <c r="O248" s="26"/>
      <c r="P248" s="26"/>
      <c r="Q248" s="29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</row>
    <row r="249" spans="1:121" s="8" customFormat="1">
      <c r="A249" s="29"/>
      <c r="B249" s="29"/>
      <c r="C249" s="26"/>
      <c r="D249" s="26"/>
      <c r="E249" s="26"/>
      <c r="F249" s="30"/>
      <c r="G249" s="30"/>
      <c r="H249" s="30"/>
      <c r="I249" s="26"/>
      <c r="J249" s="31"/>
      <c r="K249" s="31"/>
      <c r="L249" s="31"/>
      <c r="M249" s="31"/>
      <c r="N249" s="26"/>
      <c r="O249" s="26"/>
      <c r="P249" s="26"/>
      <c r="Q249" s="29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</row>
    <row r="250" spans="1:121" s="8" customFormat="1">
      <c r="A250" s="29"/>
      <c r="B250" s="29"/>
      <c r="C250" s="26"/>
      <c r="D250" s="26"/>
      <c r="E250" s="26"/>
      <c r="F250" s="30"/>
      <c r="G250" s="30"/>
      <c r="H250" s="30"/>
      <c r="I250" s="26"/>
      <c r="J250" s="31"/>
      <c r="K250" s="31"/>
      <c r="L250" s="31"/>
      <c r="M250" s="31"/>
      <c r="N250" s="26"/>
      <c r="O250" s="26"/>
      <c r="P250" s="26"/>
      <c r="Q250" s="29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</row>
    <row r="251" spans="1:121" s="8" customFormat="1">
      <c r="A251" s="29"/>
      <c r="B251" s="29"/>
      <c r="C251" s="26"/>
      <c r="D251" s="26"/>
      <c r="E251" s="26"/>
      <c r="F251" s="30"/>
      <c r="G251" s="30"/>
      <c r="H251" s="30"/>
      <c r="I251" s="26"/>
      <c r="J251" s="31"/>
      <c r="K251" s="31"/>
      <c r="L251" s="31"/>
      <c r="M251" s="31"/>
      <c r="N251" s="26"/>
      <c r="O251" s="26"/>
      <c r="P251" s="26"/>
      <c r="Q251" s="29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</row>
    <row r="252" spans="1:121" s="8" customFormat="1">
      <c r="A252" s="29"/>
      <c r="B252" s="29"/>
      <c r="C252" s="26"/>
      <c r="D252" s="26"/>
      <c r="E252" s="26"/>
      <c r="F252" s="30"/>
      <c r="G252" s="30"/>
      <c r="H252" s="30"/>
      <c r="I252" s="26"/>
      <c r="J252" s="31"/>
      <c r="K252" s="31"/>
      <c r="L252" s="31"/>
      <c r="M252" s="31"/>
      <c r="N252" s="26"/>
      <c r="O252" s="26"/>
      <c r="P252" s="26"/>
      <c r="Q252" s="29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</row>
    <row r="253" spans="1:121" s="8" customFormat="1">
      <c r="A253" s="29"/>
      <c r="B253" s="29"/>
      <c r="C253" s="26"/>
      <c r="D253" s="26"/>
      <c r="E253" s="26"/>
      <c r="F253" s="30"/>
      <c r="G253" s="30"/>
      <c r="H253" s="30"/>
      <c r="I253" s="26"/>
      <c r="J253" s="31"/>
      <c r="K253" s="31"/>
      <c r="L253" s="31"/>
      <c r="M253" s="31"/>
      <c r="N253" s="26"/>
      <c r="O253" s="26"/>
      <c r="P253" s="26"/>
      <c r="Q253" s="29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</row>
    <row r="254" spans="1:121" s="8" customFormat="1">
      <c r="A254" s="29"/>
      <c r="B254" s="29"/>
      <c r="C254" s="26"/>
      <c r="D254" s="26"/>
      <c r="E254" s="26"/>
      <c r="F254" s="30"/>
      <c r="G254" s="30"/>
      <c r="H254" s="30"/>
      <c r="I254" s="26"/>
      <c r="J254" s="31"/>
      <c r="K254" s="31"/>
      <c r="L254" s="31"/>
      <c r="M254" s="31"/>
      <c r="N254" s="26"/>
      <c r="O254" s="26"/>
      <c r="P254" s="26"/>
      <c r="Q254" s="29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</row>
    <row r="255" spans="1:121" s="8" customFormat="1">
      <c r="A255" s="29"/>
      <c r="B255" s="29"/>
      <c r="C255" s="26"/>
      <c r="D255" s="26"/>
      <c r="E255" s="26"/>
      <c r="F255" s="30"/>
      <c r="G255" s="30"/>
      <c r="H255" s="30"/>
      <c r="I255" s="26"/>
      <c r="J255" s="31"/>
      <c r="K255" s="31"/>
      <c r="L255" s="31"/>
      <c r="M255" s="31"/>
      <c r="N255" s="26"/>
      <c r="O255" s="26"/>
      <c r="P255" s="26"/>
      <c r="Q255" s="29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</row>
    <row r="256" spans="1:121" s="8" customFormat="1">
      <c r="A256" s="29"/>
      <c r="B256" s="29"/>
      <c r="C256" s="26"/>
      <c r="D256" s="26"/>
      <c r="E256" s="26"/>
      <c r="F256" s="30"/>
      <c r="G256" s="30"/>
      <c r="H256" s="30"/>
      <c r="I256" s="26"/>
      <c r="J256" s="31"/>
      <c r="K256" s="31"/>
      <c r="L256" s="31"/>
      <c r="M256" s="31"/>
      <c r="N256" s="26"/>
      <c r="O256" s="26"/>
      <c r="P256" s="26"/>
      <c r="Q256" s="29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</row>
    <row r="257" spans="1:121" s="8" customFormat="1">
      <c r="A257" s="29"/>
      <c r="B257" s="29"/>
      <c r="C257" s="26"/>
      <c r="D257" s="26"/>
      <c r="E257" s="26"/>
      <c r="F257" s="30"/>
      <c r="G257" s="30"/>
      <c r="H257" s="30"/>
      <c r="I257" s="26"/>
      <c r="J257" s="31"/>
      <c r="K257" s="31"/>
      <c r="L257" s="31"/>
      <c r="M257" s="31"/>
      <c r="N257" s="26"/>
      <c r="O257" s="26"/>
      <c r="P257" s="26"/>
      <c r="Q257" s="29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</row>
  </sheetData>
  <sheetProtection password="D9E4" sheet="1" objects="1" scenarios="1"/>
  <mergeCells count="60">
    <mergeCell ref="A1:M2"/>
    <mergeCell ref="A5:M5"/>
    <mergeCell ref="A6:M6"/>
    <mergeCell ref="A14:M14"/>
    <mergeCell ref="E13:F13"/>
    <mergeCell ref="G13:M13"/>
    <mergeCell ref="C9:E9"/>
    <mergeCell ref="H9:I9"/>
    <mergeCell ref="K9:L9"/>
    <mergeCell ref="F9:G9"/>
    <mergeCell ref="G11:I11"/>
    <mergeCell ref="L11:M11"/>
    <mergeCell ref="B11:E11"/>
    <mergeCell ref="A15:B15"/>
    <mergeCell ref="A35:L35"/>
    <mergeCell ref="C31:D31"/>
    <mergeCell ref="C32:D32"/>
    <mergeCell ref="C33:D33"/>
    <mergeCell ref="L31:M31"/>
    <mergeCell ref="A23:D23"/>
    <mergeCell ref="E23:J23"/>
    <mergeCell ref="L23:M23"/>
    <mergeCell ref="A17:D17"/>
    <mergeCell ref="L17:M17"/>
    <mergeCell ref="E17:J17"/>
    <mergeCell ref="A19:D19"/>
    <mergeCell ref="E19:J19"/>
    <mergeCell ref="L19:M19"/>
    <mergeCell ref="A21:D21"/>
    <mergeCell ref="E21:J21"/>
    <mergeCell ref="L21:M21"/>
    <mergeCell ref="A24:D24"/>
    <mergeCell ref="E24:J24"/>
    <mergeCell ref="L24:M24"/>
    <mergeCell ref="A26:E26"/>
    <mergeCell ref="G26:M26"/>
    <mergeCell ref="C28:D28"/>
    <mergeCell ref="C29:D29"/>
    <mergeCell ref="C30:D30"/>
    <mergeCell ref="E28:M28"/>
    <mergeCell ref="L29:M29"/>
    <mergeCell ref="L30:M30"/>
    <mergeCell ref="F37:G37"/>
    <mergeCell ref="H37:M37"/>
    <mergeCell ref="L32:M32"/>
    <mergeCell ref="L33:M33"/>
    <mergeCell ref="E29:K29"/>
    <mergeCell ref="E30:K30"/>
    <mergeCell ref="E31:K31"/>
    <mergeCell ref="E32:K32"/>
    <mergeCell ref="E33:K33"/>
    <mergeCell ref="B37:E37"/>
    <mergeCell ref="A45:M45"/>
    <mergeCell ref="D46:E46"/>
    <mergeCell ref="I46:M46"/>
    <mergeCell ref="A39:M39"/>
    <mergeCell ref="L40:M40"/>
    <mergeCell ref="B40:K40"/>
    <mergeCell ref="L43:M43"/>
    <mergeCell ref="B42:K43"/>
  </mergeCells>
  <printOptions horizontalCentered="1"/>
  <pageMargins left="0.59055118110236227" right="0.59055118110236227" top="0.59055118110236227" bottom="0.98425196850393704" header="0.51181102362204722" footer="0.51181102362204722"/>
  <pageSetup paperSize="9" scale="71" orientation="portrait" r:id="rId1"/>
  <headerFooter alignWithMargins="0">
    <oddFooter>&amp;LContributo di costruzione: foglio &amp;A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O279"/>
  <sheetViews>
    <sheetView zoomScaleNormal="100" zoomScaleSheetLayoutView="100" workbookViewId="0">
      <selection activeCell="B15" sqref="B15:J15"/>
    </sheetView>
  </sheetViews>
  <sheetFormatPr defaultRowHeight="12.75"/>
  <cols>
    <col min="1" max="1" width="5.5703125" style="5" customWidth="1"/>
    <col min="2" max="2" width="36.28515625" style="3" customWidth="1"/>
    <col min="3" max="3" width="10.85546875" style="7" customWidth="1"/>
    <col min="4" max="4" width="5.42578125" style="7" customWidth="1"/>
    <col min="5" max="5" width="10.85546875" style="3" customWidth="1"/>
    <col min="6" max="6" width="2.5703125" style="3" customWidth="1"/>
    <col min="7" max="7" width="3.5703125" style="8" customWidth="1"/>
    <col min="8" max="8" width="7" style="8" customWidth="1"/>
    <col min="9" max="9" width="11.42578125" style="8" customWidth="1"/>
    <col min="10" max="10" width="3.5703125" style="8" customWidth="1"/>
    <col min="11" max="11" width="3.140625" style="8" customWidth="1"/>
    <col min="12" max="12" width="12.7109375" style="3" hidden="1" customWidth="1"/>
    <col min="13" max="13" width="10.7109375" style="3" hidden="1" customWidth="1"/>
    <col min="14" max="14" width="12.7109375" style="3" hidden="1" customWidth="1"/>
    <col min="15" max="15" width="13.85546875" style="5" hidden="1" customWidth="1"/>
    <col min="16" max="17" width="9.140625" style="3" hidden="1" customWidth="1"/>
    <col min="18" max="18" width="24.85546875" style="3" hidden="1" customWidth="1"/>
    <col min="19" max="22" width="9.140625" style="3" hidden="1" customWidth="1"/>
    <col min="23" max="103" width="9.140625" style="3"/>
    <col min="104" max="16384" width="9.140625" style="4"/>
  </cols>
  <sheetData>
    <row r="1" spans="1:119" ht="37.5" customHeight="1">
      <c r="A1" s="263" t="s">
        <v>18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</row>
    <row r="2" spans="1:119" ht="23.25" customHeight="1">
      <c r="A2" s="263"/>
      <c r="B2" s="263"/>
      <c r="C2" s="263"/>
      <c r="D2" s="263"/>
      <c r="E2" s="263"/>
      <c r="F2" s="263"/>
      <c r="G2" s="263"/>
      <c r="H2" s="263"/>
      <c r="I2" s="263"/>
      <c r="J2" s="263"/>
      <c r="K2" s="26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</row>
    <row r="3" spans="1:119" ht="12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</row>
    <row r="4" spans="1:119" ht="9.75" customHeight="1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</row>
    <row r="5" spans="1:119" ht="17.25" customHeight="1">
      <c r="A5" s="264" t="s">
        <v>83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</row>
    <row r="6" spans="1:119" ht="17.25" customHeight="1">
      <c r="A6" s="265" t="s">
        <v>84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</row>
    <row r="7" spans="1:119" ht="9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</row>
    <row r="8" spans="1:119" ht="9" customHeight="1" thickBot="1">
      <c r="A8" s="29"/>
      <c r="B8" s="30"/>
      <c r="C8" s="26"/>
      <c r="D8" s="26"/>
      <c r="E8" s="31"/>
      <c r="F8" s="31"/>
      <c r="G8" s="31"/>
      <c r="H8" s="31"/>
      <c r="I8" s="26"/>
      <c r="J8" s="26"/>
      <c r="K8" s="26"/>
    </row>
    <row r="9" spans="1:119" ht="18.75" customHeight="1">
      <c r="A9" s="272" t="s">
        <v>116</v>
      </c>
      <c r="B9" s="273"/>
      <c r="C9" s="273"/>
      <c r="D9" s="273"/>
      <c r="E9" s="273"/>
      <c r="F9" s="273"/>
      <c r="G9" s="273"/>
      <c r="H9" s="273"/>
      <c r="I9" s="273"/>
      <c r="J9" s="273"/>
      <c r="K9" s="274"/>
    </row>
    <row r="10" spans="1:119" s="1" customFormat="1" ht="18.75" customHeight="1" thickBot="1">
      <c r="A10" s="266" t="s">
        <v>118</v>
      </c>
      <c r="B10" s="267"/>
      <c r="C10" s="267"/>
      <c r="D10" s="267"/>
      <c r="E10" s="267"/>
      <c r="F10" s="267"/>
      <c r="G10" s="267"/>
      <c r="H10" s="267"/>
      <c r="I10" s="267"/>
      <c r="J10" s="267"/>
      <c r="K10" s="268"/>
      <c r="L10" s="2"/>
      <c r="M10" s="2"/>
      <c r="N10" s="2"/>
      <c r="O10" s="94"/>
      <c r="P10" s="2"/>
      <c r="Q10" s="2"/>
      <c r="R10" s="19"/>
      <c r="S10" s="19"/>
      <c r="T10" s="19"/>
      <c r="U10" s="19"/>
      <c r="V10" s="19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</row>
    <row r="11" spans="1:119" s="1" customFormat="1" ht="12.75" customHeight="1">
      <c r="A11" s="269" t="s">
        <v>49</v>
      </c>
      <c r="B11" s="269"/>
      <c r="C11" s="269"/>
      <c r="D11" s="270"/>
      <c r="E11" s="270"/>
      <c r="F11" s="270"/>
      <c r="G11" s="270"/>
      <c r="H11" s="270"/>
      <c r="I11" s="270"/>
      <c r="J11" s="270"/>
      <c r="K11" s="270"/>
      <c r="L11" s="2"/>
      <c r="M11" s="2"/>
      <c r="N11" s="2"/>
      <c r="O11" s="94"/>
      <c r="P11" s="2"/>
      <c r="Q11" s="2"/>
      <c r="R11" s="19"/>
      <c r="S11" s="19"/>
      <c r="T11" s="19"/>
      <c r="U11" s="19"/>
      <c r="V11" s="19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</row>
    <row r="12" spans="1:119" s="1" customFormat="1" ht="15" customHeight="1">
      <c r="A12" s="117"/>
      <c r="B12" s="117"/>
      <c r="C12" s="117"/>
      <c r="D12" s="117"/>
      <c r="E12" s="85" t="s">
        <v>25</v>
      </c>
      <c r="F12" s="118"/>
      <c r="G12" s="119"/>
      <c r="H12" s="120"/>
      <c r="I12" s="271" t="s">
        <v>26</v>
      </c>
      <c r="J12" s="271"/>
      <c r="K12" s="121"/>
      <c r="L12" s="2"/>
      <c r="M12" s="2"/>
      <c r="N12" s="2"/>
      <c r="O12" s="94"/>
      <c r="P12" s="2"/>
      <c r="Q12" s="2"/>
      <c r="R12" s="19"/>
      <c r="S12" s="19"/>
      <c r="T12" s="19"/>
      <c r="U12" s="19"/>
      <c r="V12" s="19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</row>
    <row r="13" spans="1:119" s="1" customFormat="1" ht="24" customHeight="1">
      <c r="A13" s="35" t="s">
        <v>2</v>
      </c>
      <c r="B13" s="237"/>
      <c r="C13" s="238"/>
      <c r="D13" s="86" t="s">
        <v>27</v>
      </c>
      <c r="E13" s="239"/>
      <c r="F13" s="240"/>
      <c r="G13" s="241"/>
      <c r="H13" s="87" t="s">
        <v>28</v>
      </c>
      <c r="I13" s="242"/>
      <c r="J13" s="242"/>
      <c r="K13" s="122"/>
      <c r="L13" s="2"/>
      <c r="M13" s="2"/>
      <c r="N13" s="17"/>
      <c r="O13" s="94"/>
      <c r="P13" s="2"/>
      <c r="Q13" s="2"/>
      <c r="R13" s="19"/>
      <c r="S13" s="19"/>
      <c r="T13" s="19"/>
      <c r="U13" s="19"/>
      <c r="V13" s="19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</row>
    <row r="14" spans="1:119" s="1" customFormat="1" ht="12.75" customHeight="1">
      <c r="A14" s="34"/>
      <c r="B14" s="34"/>
      <c r="C14" s="123"/>
      <c r="D14" s="110"/>
      <c r="E14" s="243"/>
      <c r="F14" s="244"/>
      <c r="G14" s="244"/>
      <c r="H14" s="111"/>
      <c r="I14" s="34"/>
      <c r="J14" s="124"/>
      <c r="K14" s="125"/>
      <c r="L14" s="2"/>
      <c r="M14" s="2"/>
      <c r="N14" s="17"/>
      <c r="O14" s="94"/>
      <c r="P14" s="2"/>
      <c r="Q14" s="2"/>
      <c r="R14" s="19"/>
      <c r="S14" s="19"/>
      <c r="T14" s="19"/>
      <c r="U14" s="19"/>
      <c r="V14" s="19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</row>
    <row r="15" spans="1:119" s="1" customFormat="1" ht="15" customHeight="1">
      <c r="A15" s="126" t="s">
        <v>52</v>
      </c>
      <c r="B15" s="245" t="s">
        <v>87</v>
      </c>
      <c r="C15" s="246"/>
      <c r="D15" s="247"/>
      <c r="E15" s="247"/>
      <c r="F15" s="247"/>
      <c r="G15" s="247"/>
      <c r="H15" s="247"/>
      <c r="I15" s="247"/>
      <c r="J15" s="247"/>
      <c r="K15" s="125"/>
      <c r="L15" s="2"/>
      <c r="M15" s="2"/>
      <c r="N15" s="17"/>
      <c r="O15" s="94"/>
      <c r="P15" s="2"/>
      <c r="Q15" s="2"/>
      <c r="R15" s="19"/>
      <c r="S15" s="19"/>
      <c r="T15" s="19"/>
      <c r="U15" s="19"/>
      <c r="V15" s="19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</row>
    <row r="16" spans="1:119" s="1" customFormat="1" ht="6.75" customHeight="1">
      <c r="A16" s="34"/>
      <c r="B16" s="248"/>
      <c r="C16" s="249"/>
      <c r="D16" s="249"/>
      <c r="E16" s="250"/>
      <c r="F16" s="250"/>
      <c r="G16" s="250"/>
      <c r="H16" s="250"/>
      <c r="I16" s="250"/>
      <c r="J16" s="250"/>
      <c r="K16" s="125"/>
      <c r="L16" s="2"/>
      <c r="M16" s="2"/>
      <c r="N16" s="17"/>
      <c r="O16" s="94"/>
      <c r="P16" s="2"/>
      <c r="Q16" s="2"/>
      <c r="R16" s="19"/>
      <c r="S16" s="19"/>
      <c r="T16" s="19"/>
      <c r="U16" s="19"/>
      <c r="V16" s="19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</row>
    <row r="17" spans="1:119" s="1" customFormat="1" ht="16.5" customHeight="1">
      <c r="A17" s="127" t="s">
        <v>53</v>
      </c>
      <c r="B17" s="128" t="s">
        <v>95</v>
      </c>
      <c r="C17" s="116"/>
      <c r="D17" s="129"/>
      <c r="E17" s="117"/>
      <c r="F17" s="130"/>
      <c r="G17" s="130"/>
      <c r="H17" s="111"/>
      <c r="I17" s="254"/>
      <c r="J17" s="255"/>
      <c r="K17" s="125"/>
      <c r="L17" s="2"/>
      <c r="M17" s="2"/>
      <c r="N17" s="17"/>
      <c r="O17" s="94"/>
      <c r="P17" s="2"/>
      <c r="Q17" s="2"/>
      <c r="R17" s="19"/>
      <c r="S17" s="19"/>
      <c r="T17" s="19"/>
      <c r="U17" s="19"/>
      <c r="V17" s="19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</row>
    <row r="18" spans="1:119" s="1" customFormat="1" ht="5.25" customHeight="1">
      <c r="A18" s="34"/>
      <c r="B18" s="34"/>
      <c r="C18" s="123"/>
      <c r="D18" s="110"/>
      <c r="E18" s="34"/>
      <c r="F18" s="130"/>
      <c r="G18" s="130"/>
      <c r="H18" s="111"/>
      <c r="I18" s="34"/>
      <c r="J18" s="34"/>
      <c r="K18" s="125"/>
      <c r="L18" s="2"/>
      <c r="M18" s="2"/>
      <c r="N18" s="17"/>
      <c r="O18" s="94"/>
      <c r="P18" s="2"/>
      <c r="Q18" s="2"/>
      <c r="R18" s="19"/>
      <c r="S18" s="19"/>
      <c r="T18" s="19"/>
      <c r="U18" s="19"/>
      <c r="V18" s="19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</row>
    <row r="19" spans="1:119" s="1" customFormat="1" ht="16.5" customHeight="1">
      <c r="A19" s="34"/>
      <c r="B19" s="128" t="s">
        <v>88</v>
      </c>
      <c r="C19" s="116"/>
      <c r="D19" s="110"/>
      <c r="E19" s="251" t="s">
        <v>99</v>
      </c>
      <c r="F19" s="252"/>
      <c r="G19" s="252"/>
      <c r="H19" s="111"/>
      <c r="I19" s="256">
        <f>C17*C19</f>
        <v>0</v>
      </c>
      <c r="J19" s="257"/>
      <c r="K19" s="125"/>
      <c r="L19" s="2"/>
      <c r="M19" s="2"/>
      <c r="N19" s="17"/>
      <c r="O19" s="94"/>
      <c r="P19" s="2"/>
      <c r="Q19" s="2"/>
      <c r="R19" s="19"/>
      <c r="S19" s="19"/>
      <c r="T19" s="19"/>
      <c r="U19" s="19"/>
      <c r="V19" s="19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</row>
    <row r="20" spans="1:119" s="1" customFormat="1" ht="15" customHeight="1">
      <c r="A20" s="34"/>
      <c r="B20" s="275" t="s">
        <v>117</v>
      </c>
      <c r="C20" s="276"/>
      <c r="D20" s="276"/>
      <c r="E20" s="276"/>
      <c r="F20" s="276"/>
      <c r="G20" s="276"/>
      <c r="H20" s="276"/>
      <c r="I20" s="276"/>
      <c r="J20" s="276"/>
      <c r="K20" s="125"/>
      <c r="L20" s="2"/>
      <c r="M20" s="2"/>
      <c r="N20" s="17"/>
      <c r="O20" s="94"/>
      <c r="P20" s="2"/>
      <c r="Q20" s="2"/>
      <c r="R20" s="19"/>
      <c r="S20" s="19"/>
      <c r="T20" s="19"/>
      <c r="U20" s="19"/>
      <c r="V20" s="19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</row>
    <row r="21" spans="1:119" s="1" customFormat="1" ht="6" customHeight="1">
      <c r="A21" s="34"/>
      <c r="B21" s="139"/>
      <c r="C21" s="140"/>
      <c r="D21" s="113"/>
      <c r="E21" s="141"/>
      <c r="F21" s="142"/>
      <c r="G21" s="142"/>
      <c r="H21" s="114"/>
      <c r="I21" s="141"/>
      <c r="J21" s="141"/>
      <c r="K21" s="125"/>
      <c r="L21" s="2"/>
      <c r="M21" s="2"/>
      <c r="N21" s="17"/>
      <c r="O21" s="94"/>
      <c r="P21" s="2"/>
      <c r="Q21" s="2"/>
      <c r="R21" s="19"/>
      <c r="S21" s="19"/>
      <c r="T21" s="19"/>
      <c r="U21" s="19"/>
      <c r="V21" s="19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</row>
    <row r="22" spans="1:119" s="1" customFormat="1" ht="16.5" customHeight="1">
      <c r="A22" s="127" t="s">
        <v>54</v>
      </c>
      <c r="B22" s="128" t="s">
        <v>96</v>
      </c>
      <c r="C22" s="116"/>
      <c r="D22" s="110"/>
      <c r="E22" s="251" t="s">
        <v>97</v>
      </c>
      <c r="F22" s="252"/>
      <c r="G22" s="252"/>
      <c r="H22" s="111"/>
      <c r="I22" s="256" t="str">
        <f>IF(C22&gt;0,C24/C22,"0")</f>
        <v>0</v>
      </c>
      <c r="J22" s="257"/>
      <c r="K22" s="125"/>
      <c r="L22" s="2"/>
      <c r="M22" s="2"/>
      <c r="N22" s="17"/>
      <c r="O22" s="94"/>
      <c r="P22" s="2"/>
      <c r="Q22" s="2"/>
      <c r="R22" s="19"/>
      <c r="S22" s="19"/>
      <c r="T22" s="19"/>
      <c r="U22" s="19"/>
      <c r="V22" s="19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</row>
    <row r="23" spans="1:119" s="1" customFormat="1" ht="5.25" customHeight="1">
      <c r="A23" s="34"/>
      <c r="B23" s="34"/>
      <c r="C23" s="123"/>
      <c r="D23" s="110"/>
      <c r="E23" s="34"/>
      <c r="F23" s="130"/>
      <c r="G23" s="130"/>
      <c r="H23" s="111"/>
      <c r="I23" s="34"/>
      <c r="J23" s="34"/>
      <c r="K23" s="125"/>
      <c r="L23" s="2"/>
      <c r="M23" s="2"/>
      <c r="N23" s="17"/>
      <c r="O23" s="94"/>
      <c r="P23" s="2"/>
      <c r="Q23" s="2"/>
      <c r="R23" s="19"/>
      <c r="S23" s="19"/>
      <c r="T23" s="19"/>
      <c r="U23" s="19"/>
      <c r="V23" s="19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</row>
    <row r="24" spans="1:119" s="1" customFormat="1" ht="16.5" customHeight="1">
      <c r="A24" s="34"/>
      <c r="B24" s="128" t="s">
        <v>89</v>
      </c>
      <c r="C24" s="116"/>
      <c r="D24" s="110"/>
      <c r="E24" s="251"/>
      <c r="F24" s="252"/>
      <c r="G24" s="252"/>
      <c r="H24" s="111"/>
      <c r="I24" s="253"/>
      <c r="J24" s="253"/>
      <c r="K24" s="125"/>
      <c r="L24" s="2"/>
      <c r="M24" s="2"/>
      <c r="N24" s="17"/>
      <c r="O24" s="94"/>
      <c r="P24" s="2"/>
      <c r="Q24" s="2"/>
      <c r="R24" s="19"/>
      <c r="S24" s="19"/>
      <c r="T24" s="19"/>
      <c r="U24" s="19"/>
      <c r="V24" s="19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</row>
    <row r="25" spans="1:119" s="1" customFormat="1" ht="7.5" customHeight="1">
      <c r="A25" s="34"/>
      <c r="B25" s="258"/>
      <c r="C25" s="259"/>
      <c r="D25" s="259"/>
      <c r="E25" s="259"/>
      <c r="F25" s="259"/>
      <c r="G25" s="259"/>
      <c r="H25" s="259"/>
      <c r="I25" s="259"/>
      <c r="J25" s="259"/>
      <c r="K25" s="125"/>
      <c r="L25" s="2"/>
      <c r="M25" s="2"/>
      <c r="N25" s="17"/>
      <c r="O25" s="94"/>
      <c r="P25" s="2"/>
      <c r="Q25" s="2"/>
      <c r="R25" s="19"/>
      <c r="S25" s="19"/>
      <c r="T25" s="19"/>
      <c r="U25" s="19"/>
      <c r="V25" s="19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</row>
    <row r="26" spans="1:119" s="10" customFormat="1" ht="12" customHeight="1" thickBot="1">
      <c r="A26" s="34"/>
      <c r="B26" s="35"/>
      <c r="C26" s="35"/>
      <c r="D26" s="35"/>
      <c r="E26" s="32"/>
      <c r="F26" s="36"/>
      <c r="G26" s="36"/>
      <c r="H26" s="34"/>
      <c r="I26" s="34"/>
      <c r="J26" s="34"/>
      <c r="K26" s="34"/>
      <c r="L26" s="2"/>
      <c r="M26" s="2"/>
      <c r="N26" s="17"/>
      <c r="O26" s="9"/>
      <c r="P26" s="9"/>
      <c r="Q26" s="9"/>
      <c r="R26" s="20"/>
      <c r="S26" s="20"/>
      <c r="T26" s="20"/>
      <c r="U26" s="20"/>
      <c r="V26" s="20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</row>
    <row r="27" spans="1:119" s="12" customFormat="1" ht="22.5" customHeight="1">
      <c r="A27" s="260" t="s">
        <v>80</v>
      </c>
      <c r="B27" s="261"/>
      <c r="C27" s="37" t="s">
        <v>90</v>
      </c>
      <c r="D27" s="38"/>
      <c r="E27" s="39"/>
      <c r="F27" s="40"/>
      <c r="G27" s="38"/>
      <c r="H27" s="131" t="s">
        <v>1</v>
      </c>
      <c r="I27" s="262" t="s">
        <v>6</v>
      </c>
      <c r="J27" s="262"/>
      <c r="K27" s="42"/>
      <c r="L27" s="2"/>
      <c r="M27" s="17">
        <v>2001</v>
      </c>
      <c r="N27" s="17"/>
      <c r="O27" s="5"/>
      <c r="P27" s="3"/>
      <c r="Q27" s="3"/>
      <c r="R27" s="21"/>
      <c r="S27" s="22"/>
      <c r="T27" s="22"/>
      <c r="U27" s="22"/>
      <c r="V27" s="22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</row>
    <row r="28" spans="1:119" ht="12" customHeight="1">
      <c r="A28" s="43"/>
      <c r="B28" s="44"/>
      <c r="C28" s="45" t="s">
        <v>91</v>
      </c>
      <c r="D28" s="46"/>
      <c r="E28" s="47"/>
      <c r="F28" s="44"/>
      <c r="G28" s="46"/>
      <c r="H28" s="132" t="s">
        <v>92</v>
      </c>
      <c r="I28" s="236" t="s">
        <v>0</v>
      </c>
      <c r="J28" s="236"/>
      <c r="K28" s="49"/>
      <c r="L28" s="18" t="s">
        <v>15</v>
      </c>
      <c r="M28" s="17" t="s">
        <v>16</v>
      </c>
      <c r="N28" s="18" t="s">
        <v>17</v>
      </c>
      <c r="R28" s="23"/>
      <c r="S28" s="23"/>
      <c r="T28" s="23"/>
      <c r="U28" s="23"/>
      <c r="V28" s="23"/>
    </row>
    <row r="29" spans="1:119" s="14" customFormat="1" ht="12" customHeight="1">
      <c r="A29" s="50"/>
      <c r="B29" s="51"/>
      <c r="C29" s="52"/>
      <c r="D29" s="52"/>
      <c r="E29" s="53"/>
      <c r="F29" s="53"/>
      <c r="G29" s="52"/>
      <c r="H29" s="54"/>
      <c r="I29" s="55"/>
      <c r="J29" s="133"/>
      <c r="K29" s="56"/>
      <c r="L29" s="229">
        <v>97630</v>
      </c>
      <c r="M29" s="230">
        <v>3.1E-2</v>
      </c>
      <c r="N29" s="225">
        <f>L29+L29*M29</f>
        <v>100656.53</v>
      </c>
      <c r="O29" s="5"/>
      <c r="P29" s="3">
        <v>370.38</v>
      </c>
      <c r="Q29" s="3">
        <v>30</v>
      </c>
      <c r="R29" s="23"/>
      <c r="S29" s="24"/>
      <c r="T29" s="24"/>
      <c r="U29" s="24"/>
      <c r="V29" s="226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</row>
    <row r="30" spans="1:119" ht="12" customHeight="1">
      <c r="A30" s="134" t="s">
        <v>59</v>
      </c>
      <c r="B30" s="169" t="s">
        <v>98</v>
      </c>
      <c r="C30" s="234"/>
      <c r="D30" s="57"/>
      <c r="E30" s="166" t="s">
        <v>93</v>
      </c>
      <c r="F30" s="58"/>
      <c r="G30" s="170" t="s">
        <v>24</v>
      </c>
      <c r="H30" s="171">
        <v>2.93</v>
      </c>
      <c r="I30" s="232">
        <f>C30*H30</f>
        <v>0</v>
      </c>
      <c r="J30" s="233"/>
      <c r="K30" s="59"/>
      <c r="L30" s="229"/>
      <c r="M30" s="231"/>
      <c r="N30" s="225"/>
      <c r="R30" s="23"/>
      <c r="S30" s="23"/>
      <c r="T30" s="23"/>
      <c r="U30" s="23"/>
      <c r="V30" s="226"/>
    </row>
    <row r="31" spans="1:119" ht="12" customHeight="1">
      <c r="A31" s="61"/>
      <c r="B31" s="277" t="s">
        <v>100</v>
      </c>
      <c r="C31" s="235"/>
      <c r="D31" s="63"/>
      <c r="E31" s="167" t="s">
        <v>94</v>
      </c>
      <c r="F31" s="64"/>
      <c r="G31" s="135" t="s">
        <v>24</v>
      </c>
      <c r="H31" s="168">
        <v>8.43</v>
      </c>
      <c r="I31" s="232">
        <f>C30*H31</f>
        <v>0</v>
      </c>
      <c r="J31" s="233"/>
      <c r="K31" s="59"/>
      <c r="L31" s="2"/>
      <c r="M31" s="2"/>
      <c r="N31" s="2"/>
      <c r="Q31" s="3">
        <f>P29-(P29*Q29/100)</f>
        <v>259.26600000000002</v>
      </c>
      <c r="R31" s="25"/>
      <c r="S31" s="23"/>
      <c r="T31" s="23"/>
      <c r="U31" s="23"/>
      <c r="V31" s="23"/>
    </row>
    <row r="32" spans="1:119" ht="12" customHeight="1">
      <c r="A32" s="61"/>
      <c r="B32" s="278"/>
      <c r="C32" s="65"/>
      <c r="D32" s="65"/>
      <c r="E32" s="63"/>
      <c r="F32" s="63"/>
      <c r="G32" s="66"/>
      <c r="H32" s="60"/>
      <c r="I32" s="60"/>
      <c r="J32" s="60"/>
      <c r="K32" s="59"/>
      <c r="L32" s="2"/>
      <c r="M32" s="17">
        <v>2001</v>
      </c>
      <c r="N32" s="2"/>
      <c r="R32" s="99"/>
      <c r="S32" s="99"/>
      <c r="T32" s="23"/>
      <c r="U32" s="23"/>
      <c r="V32" s="23"/>
    </row>
    <row r="33" spans="1:119" ht="12" customHeight="1">
      <c r="A33" s="61"/>
      <c r="B33" s="67"/>
      <c r="C33" s="60"/>
      <c r="D33" s="60"/>
      <c r="E33" s="63"/>
      <c r="F33" s="63"/>
      <c r="G33" s="60"/>
      <c r="H33" s="30"/>
      <c r="I33" s="60"/>
      <c r="J33" s="60"/>
      <c r="K33" s="59"/>
      <c r="L33" s="229">
        <v>227804</v>
      </c>
      <c r="M33" s="230">
        <f>M29</f>
        <v>3.1E-2</v>
      </c>
      <c r="N33" s="225">
        <f>L33+L33*M33</f>
        <v>234865.924</v>
      </c>
      <c r="R33" s="99"/>
      <c r="S33" s="99"/>
      <c r="T33" s="23"/>
      <c r="U33" s="23"/>
      <c r="V33" s="226"/>
    </row>
    <row r="34" spans="1:119" ht="12" customHeight="1">
      <c r="A34" s="134" t="s">
        <v>60</v>
      </c>
      <c r="B34" s="169" t="s">
        <v>101</v>
      </c>
      <c r="C34" s="227"/>
      <c r="D34" s="57"/>
      <c r="E34" s="166" t="s">
        <v>93</v>
      </c>
      <c r="F34" s="58"/>
      <c r="G34" s="170" t="s">
        <v>24</v>
      </c>
      <c r="H34" s="171">
        <v>15.56</v>
      </c>
      <c r="I34" s="232">
        <f>C34*H34</f>
        <v>0</v>
      </c>
      <c r="J34" s="233"/>
      <c r="K34" s="59"/>
      <c r="L34" s="229"/>
      <c r="M34" s="231"/>
      <c r="N34" s="225"/>
      <c r="R34" s="100"/>
      <c r="S34" s="99">
        <v>343000</v>
      </c>
      <c r="T34" s="23"/>
      <c r="U34" s="23"/>
      <c r="V34" s="226"/>
    </row>
    <row r="35" spans="1:119" ht="12" customHeight="1">
      <c r="A35" s="61"/>
      <c r="B35" s="277" t="s">
        <v>102</v>
      </c>
      <c r="C35" s="228"/>
      <c r="D35" s="63"/>
      <c r="E35" s="167" t="s">
        <v>94</v>
      </c>
      <c r="F35" s="64"/>
      <c r="G35" s="135" t="s">
        <v>24</v>
      </c>
      <c r="H35" s="168">
        <v>44.94</v>
      </c>
      <c r="I35" s="232">
        <f>C34*H35</f>
        <v>0</v>
      </c>
      <c r="J35" s="233"/>
      <c r="K35" s="59"/>
      <c r="L35" s="2"/>
      <c r="M35" s="2"/>
      <c r="N35" s="2"/>
      <c r="R35" s="99"/>
      <c r="S35" s="101">
        <v>0.3</v>
      </c>
      <c r="T35" s="23"/>
      <c r="U35" s="23"/>
      <c r="V35" s="23"/>
    </row>
    <row r="36" spans="1:119" ht="12" customHeight="1">
      <c r="A36" s="61"/>
      <c r="B36" s="278"/>
      <c r="C36" s="65"/>
      <c r="D36" s="65"/>
      <c r="E36" s="63"/>
      <c r="F36" s="63"/>
      <c r="G36" s="66"/>
      <c r="H36" s="60"/>
      <c r="I36" s="60"/>
      <c r="J36" s="60"/>
      <c r="K36" s="59"/>
      <c r="L36" s="2"/>
      <c r="M36" s="17">
        <v>2001</v>
      </c>
      <c r="N36" s="2"/>
      <c r="R36" s="99"/>
      <c r="S36" s="99"/>
      <c r="T36" s="23"/>
      <c r="U36" s="23"/>
      <c r="V36" s="23"/>
    </row>
    <row r="37" spans="1:119" ht="12" customHeight="1">
      <c r="A37" s="61"/>
      <c r="B37" s="67"/>
      <c r="C37" s="60"/>
      <c r="D37" s="60"/>
      <c r="E37" s="63"/>
      <c r="F37" s="63"/>
      <c r="G37" s="60"/>
      <c r="H37" s="30"/>
      <c r="I37" s="60"/>
      <c r="J37" s="60"/>
      <c r="K37" s="59"/>
      <c r="L37" s="229">
        <v>227804</v>
      </c>
      <c r="M37" s="230">
        <f>M33</f>
        <v>3.1E-2</v>
      </c>
      <c r="N37" s="225">
        <f>L37+L37*M37</f>
        <v>234865.924</v>
      </c>
      <c r="R37" s="99"/>
      <c r="S37" s="99"/>
      <c r="T37" s="23"/>
      <c r="U37" s="23"/>
      <c r="V37" s="226"/>
    </row>
    <row r="38" spans="1:119" ht="12" customHeight="1">
      <c r="A38" s="134" t="s">
        <v>81</v>
      </c>
      <c r="B38" s="169" t="s">
        <v>4</v>
      </c>
      <c r="C38" s="227"/>
      <c r="D38" s="57"/>
      <c r="E38" s="166" t="s">
        <v>93</v>
      </c>
      <c r="F38" s="58"/>
      <c r="G38" s="170" t="s">
        <v>24</v>
      </c>
      <c r="H38" s="171">
        <v>19.43</v>
      </c>
      <c r="I38" s="232">
        <f>C38*H38</f>
        <v>0</v>
      </c>
      <c r="J38" s="233"/>
      <c r="K38" s="59"/>
      <c r="L38" s="229"/>
      <c r="M38" s="231"/>
      <c r="N38" s="225"/>
      <c r="R38" s="100"/>
      <c r="S38" s="99">
        <v>343000</v>
      </c>
      <c r="T38" s="23"/>
      <c r="U38" s="23"/>
      <c r="V38" s="226"/>
    </row>
    <row r="39" spans="1:119" ht="12" customHeight="1">
      <c r="A39" s="61"/>
      <c r="B39" s="277" t="s">
        <v>105</v>
      </c>
      <c r="C39" s="228"/>
      <c r="D39" s="63"/>
      <c r="E39" s="167" t="s">
        <v>94</v>
      </c>
      <c r="F39" s="64"/>
      <c r="G39" s="135" t="s">
        <v>24</v>
      </c>
      <c r="H39" s="168">
        <v>56.18</v>
      </c>
      <c r="I39" s="232">
        <f>C38*H39</f>
        <v>0</v>
      </c>
      <c r="J39" s="233"/>
      <c r="K39" s="59"/>
      <c r="L39" s="2"/>
      <c r="M39" s="2"/>
      <c r="N39" s="2"/>
      <c r="R39" s="99"/>
      <c r="S39" s="101">
        <v>0.3</v>
      </c>
      <c r="T39" s="23"/>
      <c r="U39" s="23"/>
      <c r="V39" s="23"/>
    </row>
    <row r="40" spans="1:119" ht="12" customHeight="1">
      <c r="A40" s="61"/>
      <c r="B40" s="278"/>
      <c r="C40" s="60"/>
      <c r="D40" s="60"/>
      <c r="E40" s="63"/>
      <c r="F40" s="63"/>
      <c r="G40" s="63"/>
      <c r="H40" s="63"/>
      <c r="I40" s="63"/>
      <c r="J40" s="63"/>
      <c r="K40" s="68"/>
      <c r="L40" s="18" t="s">
        <v>15</v>
      </c>
      <c r="M40" s="17" t="s">
        <v>16</v>
      </c>
      <c r="N40" s="18" t="s">
        <v>17</v>
      </c>
      <c r="R40" s="99"/>
      <c r="S40" s="99">
        <f>S34-(S34*S35)</f>
        <v>240100</v>
      </c>
      <c r="T40" s="23"/>
      <c r="U40" s="23"/>
      <c r="V40" s="23"/>
    </row>
    <row r="41" spans="1:119" ht="12" customHeight="1">
      <c r="A41" s="134" t="s">
        <v>106</v>
      </c>
      <c r="B41" s="172" t="s">
        <v>104</v>
      </c>
      <c r="C41" s="60"/>
      <c r="D41" s="60"/>
      <c r="E41" s="63"/>
      <c r="F41" s="63"/>
      <c r="G41" s="60"/>
      <c r="H41" s="30"/>
      <c r="I41" s="60"/>
      <c r="J41" s="60"/>
      <c r="K41" s="59"/>
      <c r="L41" s="229">
        <v>325434</v>
      </c>
      <c r="M41" s="230">
        <f>M29</f>
        <v>3.1E-2</v>
      </c>
      <c r="N41" s="225">
        <f>L41+L41*M41</f>
        <v>335522.45400000003</v>
      </c>
      <c r="O41" s="95">
        <v>37773</v>
      </c>
      <c r="P41" s="88">
        <v>37469</v>
      </c>
      <c r="R41" s="102"/>
      <c r="S41" s="99"/>
      <c r="T41" s="23"/>
      <c r="U41" s="23"/>
      <c r="V41" s="23"/>
    </row>
    <row r="42" spans="1:119" ht="12" customHeight="1">
      <c r="A42" s="173" t="s">
        <v>107</v>
      </c>
      <c r="B42" s="169" t="s">
        <v>108</v>
      </c>
      <c r="C42" s="227"/>
      <c r="D42" s="57"/>
      <c r="E42" s="166" t="s">
        <v>93</v>
      </c>
      <c r="F42" s="58"/>
      <c r="G42" s="170" t="s">
        <v>24</v>
      </c>
      <c r="H42" s="171">
        <v>23.35</v>
      </c>
      <c r="I42" s="232">
        <f>C42*H42</f>
        <v>0</v>
      </c>
      <c r="J42" s="233"/>
      <c r="K42" s="59"/>
      <c r="L42" s="229"/>
      <c r="M42" s="231"/>
      <c r="N42" s="225"/>
      <c r="O42" s="96">
        <v>1892.2</v>
      </c>
      <c r="P42" s="89">
        <v>1848.4</v>
      </c>
      <c r="R42" s="102"/>
      <c r="S42" s="99"/>
      <c r="T42" s="23"/>
      <c r="U42" s="23"/>
      <c r="V42" s="23"/>
    </row>
    <row r="43" spans="1:119" s="3" customFormat="1" ht="12" customHeight="1">
      <c r="A43" s="61"/>
      <c r="B43" s="277" t="s">
        <v>112</v>
      </c>
      <c r="C43" s="228"/>
      <c r="D43" s="63"/>
      <c r="E43" s="167" t="s">
        <v>94</v>
      </c>
      <c r="F43" s="64"/>
      <c r="G43" s="135" t="s">
        <v>24</v>
      </c>
      <c r="H43" s="168">
        <v>67.41</v>
      </c>
      <c r="I43" s="232">
        <f>C42*H43</f>
        <v>0</v>
      </c>
      <c r="J43" s="233"/>
      <c r="K43" s="59"/>
      <c r="L43" s="2"/>
      <c r="M43" s="2"/>
      <c r="N43" s="2"/>
      <c r="O43" s="97">
        <f>1892.2/1848.4</f>
        <v>1.0236961696602467</v>
      </c>
      <c r="P43" s="90" t="s">
        <v>29</v>
      </c>
      <c r="R43" s="102"/>
      <c r="S43" s="99"/>
      <c r="T43" s="23"/>
      <c r="U43" s="23"/>
      <c r="V43" s="23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</row>
    <row r="44" spans="1:119" s="3" customFormat="1" ht="12" customHeight="1">
      <c r="A44" s="69"/>
      <c r="B44" s="278"/>
      <c r="C44" s="53"/>
      <c r="D44" s="53"/>
      <c r="E44" s="53"/>
      <c r="F44" s="53"/>
      <c r="G44" s="53"/>
      <c r="H44" s="53"/>
      <c r="I44" s="53"/>
      <c r="J44" s="53"/>
      <c r="K44" s="59"/>
      <c r="L44" s="2"/>
      <c r="M44" s="2"/>
      <c r="N44" s="2"/>
      <c r="O44" s="5"/>
      <c r="R44" s="102">
        <v>325000</v>
      </c>
      <c r="S44" s="99"/>
      <c r="T44" s="23"/>
      <c r="U44" s="23"/>
      <c r="V44" s="23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</row>
    <row r="45" spans="1:119" ht="12" customHeight="1">
      <c r="A45" s="173" t="s">
        <v>110</v>
      </c>
      <c r="B45" s="169" t="s">
        <v>111</v>
      </c>
      <c r="C45" s="227"/>
      <c r="D45" s="57"/>
      <c r="E45" s="166" t="s">
        <v>93</v>
      </c>
      <c r="F45" s="58"/>
      <c r="G45" s="170" t="s">
        <v>24</v>
      </c>
      <c r="H45" s="171">
        <v>19.43</v>
      </c>
      <c r="I45" s="232">
        <f>C45*H45</f>
        <v>0</v>
      </c>
      <c r="J45" s="233"/>
      <c r="K45" s="59"/>
      <c r="L45" s="2"/>
      <c r="M45" s="2"/>
      <c r="N45" s="2"/>
      <c r="O45" s="96">
        <v>1892.2</v>
      </c>
      <c r="P45" s="89">
        <v>1848.4</v>
      </c>
      <c r="R45" s="102"/>
      <c r="S45" s="99"/>
      <c r="T45" s="23"/>
      <c r="U45" s="23"/>
      <c r="V45" s="23"/>
    </row>
    <row r="46" spans="1:119" s="3" customFormat="1" ht="12" customHeight="1">
      <c r="A46" s="61"/>
      <c r="B46" s="277" t="s">
        <v>112</v>
      </c>
      <c r="C46" s="228"/>
      <c r="D46" s="63"/>
      <c r="E46" s="167" t="s">
        <v>94</v>
      </c>
      <c r="F46" s="64"/>
      <c r="G46" s="135" t="s">
        <v>24</v>
      </c>
      <c r="H46" s="168">
        <v>56.18</v>
      </c>
      <c r="I46" s="232">
        <f>C45*H46</f>
        <v>0</v>
      </c>
      <c r="J46" s="233"/>
      <c r="K46" s="59"/>
      <c r="L46" s="2"/>
      <c r="M46" s="2"/>
      <c r="N46" s="2"/>
      <c r="O46" s="97">
        <f>1892.2/1848.4</f>
        <v>1.0236961696602467</v>
      </c>
      <c r="P46" s="90" t="s">
        <v>29</v>
      </c>
      <c r="R46" s="102"/>
      <c r="S46" s="99"/>
      <c r="T46" s="23"/>
      <c r="U46" s="23"/>
      <c r="V46" s="23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</row>
    <row r="47" spans="1:119" s="3" customFormat="1" ht="12" customHeight="1">
      <c r="A47" s="69"/>
      <c r="B47" s="278"/>
      <c r="C47" s="53"/>
      <c r="D47" s="53"/>
      <c r="E47" s="53"/>
      <c r="F47" s="53"/>
      <c r="G47" s="53"/>
      <c r="H47" s="53"/>
      <c r="I47" s="53"/>
      <c r="J47" s="53"/>
      <c r="K47" s="59"/>
      <c r="L47" s="2"/>
      <c r="M47" s="2"/>
      <c r="N47" s="2"/>
      <c r="O47" s="5"/>
      <c r="R47" s="102">
        <v>325000</v>
      </c>
      <c r="S47" s="99"/>
      <c r="T47" s="23"/>
      <c r="U47" s="23"/>
      <c r="V47" s="23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</row>
    <row r="48" spans="1:119" ht="12" customHeight="1">
      <c r="A48" s="173" t="s">
        <v>113</v>
      </c>
      <c r="B48" s="169" t="s">
        <v>114</v>
      </c>
      <c r="C48" s="227"/>
      <c r="D48" s="57"/>
      <c r="E48" s="166" t="s">
        <v>93</v>
      </c>
      <c r="F48" s="58"/>
      <c r="G48" s="170" t="s">
        <v>24</v>
      </c>
      <c r="H48" s="171">
        <v>17.489999999999998</v>
      </c>
      <c r="I48" s="232">
        <f>C48*H48</f>
        <v>0</v>
      </c>
      <c r="J48" s="233"/>
      <c r="K48" s="59"/>
      <c r="L48" s="2"/>
      <c r="M48" s="2"/>
      <c r="N48" s="2"/>
      <c r="O48" s="96">
        <v>1892.2</v>
      </c>
      <c r="P48" s="89">
        <v>1848.4</v>
      </c>
      <c r="R48" s="102"/>
      <c r="S48" s="99"/>
      <c r="T48" s="23"/>
      <c r="U48" s="23"/>
      <c r="V48" s="23"/>
    </row>
    <row r="49" spans="1:119" s="3" customFormat="1" ht="12" customHeight="1">
      <c r="A49" s="61"/>
      <c r="B49" s="277" t="s">
        <v>112</v>
      </c>
      <c r="C49" s="228"/>
      <c r="D49" s="63"/>
      <c r="E49" s="167" t="s">
        <v>94</v>
      </c>
      <c r="F49" s="64"/>
      <c r="G49" s="135" t="s">
        <v>24</v>
      </c>
      <c r="H49" s="168">
        <v>50.57</v>
      </c>
      <c r="I49" s="232">
        <f>C48*H49</f>
        <v>0</v>
      </c>
      <c r="J49" s="233"/>
      <c r="K49" s="59"/>
      <c r="L49" s="2"/>
      <c r="M49" s="2"/>
      <c r="N49" s="2"/>
      <c r="O49" s="97">
        <f>1892.2/1848.4</f>
        <v>1.0236961696602467</v>
      </c>
      <c r="P49" s="90" t="s">
        <v>29</v>
      </c>
      <c r="R49" s="102"/>
      <c r="S49" s="99"/>
      <c r="T49" s="23"/>
      <c r="U49" s="23"/>
      <c r="V49" s="23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</row>
    <row r="50" spans="1:119" s="3" customFormat="1" ht="12" customHeight="1">
      <c r="A50" s="69"/>
      <c r="B50" s="278"/>
      <c r="C50" s="53"/>
      <c r="D50" s="53"/>
      <c r="E50" s="53"/>
      <c r="F50" s="53"/>
      <c r="G50" s="53"/>
      <c r="H50" s="53"/>
      <c r="I50" s="53"/>
      <c r="J50" s="53"/>
      <c r="K50" s="59"/>
      <c r="L50" s="2"/>
      <c r="M50" s="2"/>
      <c r="N50" s="2"/>
      <c r="O50" s="5"/>
      <c r="R50" s="102">
        <v>325000</v>
      </c>
      <c r="S50" s="99"/>
      <c r="T50" s="23"/>
      <c r="U50" s="23"/>
      <c r="V50" s="23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</row>
    <row r="51" spans="1:119" ht="12" customHeight="1">
      <c r="A51" s="173"/>
      <c r="B51" s="172"/>
      <c r="C51" s="279" t="s">
        <v>115</v>
      </c>
      <c r="D51" s="57"/>
      <c r="E51" s="166" t="s">
        <v>93</v>
      </c>
      <c r="F51" s="58"/>
      <c r="G51" s="170"/>
      <c r="H51" s="171"/>
      <c r="I51" s="232">
        <f>I30+I34+I38+I42+I45+I48</f>
        <v>0</v>
      </c>
      <c r="J51" s="233"/>
      <c r="K51" s="59"/>
      <c r="L51" s="2"/>
      <c r="M51" s="2"/>
      <c r="N51" s="2"/>
      <c r="O51" s="96">
        <v>1892.2</v>
      </c>
      <c r="P51" s="89">
        <v>1848.4</v>
      </c>
      <c r="R51" s="102"/>
      <c r="S51" s="99"/>
      <c r="T51" s="23"/>
      <c r="U51" s="23"/>
      <c r="V51" s="23"/>
    </row>
    <row r="52" spans="1:119" s="3" customFormat="1" ht="12" customHeight="1">
      <c r="A52" s="61"/>
      <c r="B52" s="174"/>
      <c r="C52" s="279"/>
      <c r="D52" s="63"/>
      <c r="E52" s="167" t="s">
        <v>94</v>
      </c>
      <c r="F52" s="64"/>
      <c r="G52" s="135"/>
      <c r="H52" s="168"/>
      <c r="I52" s="232">
        <f>I31+I35+I39+I43+I46+I49</f>
        <v>0</v>
      </c>
      <c r="J52" s="233"/>
      <c r="K52" s="59"/>
      <c r="L52" s="2"/>
      <c r="M52" s="2"/>
      <c r="N52" s="2"/>
      <c r="O52" s="97">
        <f>1892.2/1848.4</f>
        <v>1.0236961696602467</v>
      </c>
      <c r="P52" s="90" t="s">
        <v>29</v>
      </c>
      <c r="R52" s="102"/>
      <c r="S52" s="99"/>
      <c r="T52" s="23"/>
      <c r="U52" s="23"/>
      <c r="V52" s="23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</row>
    <row r="53" spans="1:119" s="3" customFormat="1" ht="16.5" customHeight="1" thickBot="1">
      <c r="A53" s="70"/>
      <c r="B53" s="71"/>
      <c r="C53" s="72"/>
      <c r="D53" s="72"/>
      <c r="E53" s="73"/>
      <c r="F53" s="73"/>
      <c r="G53" s="74"/>
      <c r="H53" s="75"/>
      <c r="I53" s="72"/>
      <c r="J53" s="72"/>
      <c r="K53" s="76"/>
      <c r="L53" s="2"/>
      <c r="M53" s="2"/>
      <c r="N53" s="91">
        <v>185.19</v>
      </c>
      <c r="O53" s="98">
        <v>2.3699999999999999E-2</v>
      </c>
      <c r="P53" s="92">
        <f>N53*O53+N53</f>
        <v>189.579003</v>
      </c>
      <c r="R53" s="102"/>
      <c r="S53" s="99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</row>
    <row r="54" spans="1:119" s="3" customFormat="1" ht="12" customHeight="1">
      <c r="A54" s="29"/>
      <c r="B54" s="26"/>
      <c r="C54" s="60"/>
      <c r="D54" s="60"/>
      <c r="E54" s="63"/>
      <c r="F54" s="63"/>
      <c r="G54" s="77"/>
      <c r="H54" s="30"/>
      <c r="I54" s="60"/>
      <c r="J54" s="60"/>
      <c r="K54" s="31"/>
      <c r="L54" s="2"/>
      <c r="M54" s="2"/>
      <c r="N54" s="2"/>
      <c r="O54" s="5"/>
      <c r="R54" s="6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</row>
    <row r="55" spans="1:119" s="3" customFormat="1" ht="15" customHeight="1">
      <c r="A55" s="62"/>
      <c r="B55" s="26"/>
      <c r="C55" s="78" t="s">
        <v>5</v>
      </c>
      <c r="D55" s="78"/>
      <c r="E55" s="27"/>
      <c r="F55" s="53"/>
      <c r="G55" s="79"/>
      <c r="H55" s="80" t="s">
        <v>0</v>
      </c>
      <c r="I55" s="223">
        <f>I51+I52</f>
        <v>0</v>
      </c>
      <c r="J55" s="224"/>
      <c r="K55" s="31"/>
      <c r="L55" s="2"/>
      <c r="M55" s="2"/>
      <c r="N55" s="93">
        <v>196.1</v>
      </c>
      <c r="O55" s="5" t="s">
        <v>30</v>
      </c>
      <c r="P55" s="3">
        <v>1975.2</v>
      </c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</row>
    <row r="56" spans="1:119" s="3" customFormat="1" ht="15" customHeight="1">
      <c r="A56" s="62"/>
      <c r="B56" s="26"/>
      <c r="C56" s="81"/>
      <c r="D56" s="81"/>
      <c r="E56" s="82"/>
      <c r="F56" s="82"/>
      <c r="G56" s="84"/>
      <c r="H56" s="83"/>
      <c r="I56" s="84"/>
      <c r="J56" s="84"/>
      <c r="K56" s="30"/>
      <c r="O56" s="5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</row>
    <row r="57" spans="1:119" s="3" customFormat="1" ht="15" customHeight="1">
      <c r="A57" s="5"/>
      <c r="C57" s="7"/>
      <c r="D57" s="7"/>
      <c r="G57" s="16"/>
      <c r="H57" s="16"/>
      <c r="I57" s="16"/>
      <c r="J57" s="112"/>
      <c r="K57" s="8"/>
      <c r="O57" s="5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</row>
    <row r="58" spans="1:119" s="3" customFormat="1">
      <c r="A58" s="5"/>
      <c r="C58" s="7"/>
      <c r="D58" s="7"/>
      <c r="G58" s="15"/>
      <c r="H58" s="8"/>
      <c r="I58" s="8"/>
      <c r="J58" s="8"/>
      <c r="K58" s="8"/>
      <c r="O58" s="5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</row>
    <row r="59" spans="1:119" s="3" customFormat="1">
      <c r="A59" s="5"/>
      <c r="C59" s="7"/>
      <c r="D59" s="7"/>
      <c r="G59" s="15"/>
      <c r="H59" s="8"/>
      <c r="I59" s="8"/>
      <c r="J59" s="8"/>
      <c r="K59" s="8"/>
      <c r="O59" s="5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</row>
    <row r="60" spans="1:119" s="3" customFormat="1">
      <c r="A60" s="5"/>
      <c r="C60" s="7"/>
      <c r="D60" s="7"/>
      <c r="G60" s="15"/>
      <c r="H60" s="8"/>
      <c r="I60" s="8"/>
      <c r="J60" s="8"/>
      <c r="K60" s="8"/>
      <c r="O60" s="5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</row>
    <row r="61" spans="1:119" s="3" customFormat="1">
      <c r="A61" s="5"/>
      <c r="C61" s="7"/>
      <c r="D61" s="7"/>
      <c r="G61" s="15"/>
      <c r="H61" s="8"/>
      <c r="I61" s="8"/>
      <c r="J61" s="8"/>
      <c r="K61" s="8"/>
      <c r="O61" s="5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</row>
    <row r="62" spans="1:119" s="3" customFormat="1">
      <c r="A62" s="5"/>
      <c r="C62" s="7"/>
      <c r="D62" s="7"/>
      <c r="G62" s="15"/>
      <c r="H62" s="8"/>
      <c r="I62" s="8"/>
      <c r="J62" s="8"/>
      <c r="K62" s="8"/>
      <c r="O62" s="5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</row>
    <row r="63" spans="1:119" s="3" customFormat="1">
      <c r="A63" s="5"/>
      <c r="C63" s="7"/>
      <c r="D63" s="7"/>
      <c r="G63" s="15"/>
      <c r="H63" s="8"/>
      <c r="I63" s="8"/>
      <c r="J63" s="8"/>
      <c r="K63" s="8"/>
      <c r="O63" s="5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</row>
    <row r="64" spans="1:119" s="3" customFormat="1">
      <c r="A64" s="5"/>
      <c r="C64" s="7"/>
      <c r="D64" s="7"/>
      <c r="G64" s="15"/>
      <c r="H64" s="8"/>
      <c r="I64" s="8"/>
      <c r="J64" s="8"/>
      <c r="K64" s="8"/>
      <c r="O64" s="5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</row>
    <row r="65" spans="1:119" s="3" customFormat="1">
      <c r="A65" s="5"/>
      <c r="C65" s="7"/>
      <c r="D65" s="7"/>
      <c r="G65" s="15"/>
      <c r="H65" s="8"/>
      <c r="I65" s="8"/>
      <c r="J65" s="8"/>
      <c r="K65" s="8"/>
      <c r="O65" s="5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</row>
    <row r="66" spans="1:119" s="3" customFormat="1">
      <c r="A66" s="5"/>
      <c r="C66" s="7"/>
      <c r="D66" s="7"/>
      <c r="G66" s="15"/>
      <c r="H66" s="8"/>
      <c r="I66" s="8"/>
      <c r="J66" s="8"/>
      <c r="K66" s="8"/>
      <c r="O66" s="5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</row>
    <row r="67" spans="1:119" s="8" customFormat="1">
      <c r="A67" s="5"/>
      <c r="B67" s="3"/>
      <c r="C67" s="7"/>
      <c r="D67" s="7"/>
      <c r="E67" s="3"/>
      <c r="F67" s="3"/>
      <c r="G67" s="15"/>
      <c r="L67" s="3"/>
      <c r="M67" s="3"/>
      <c r="N67" s="3"/>
      <c r="O67" s="5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</row>
    <row r="68" spans="1:119" s="8" customFormat="1">
      <c r="A68" s="5"/>
      <c r="B68" s="3"/>
      <c r="C68" s="7"/>
      <c r="D68" s="7"/>
      <c r="E68" s="3"/>
      <c r="F68" s="3"/>
      <c r="G68" s="15"/>
      <c r="L68" s="3"/>
      <c r="M68" s="3"/>
      <c r="N68" s="3"/>
      <c r="O68" s="5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</row>
    <row r="69" spans="1:119" s="8" customFormat="1">
      <c r="A69" s="5"/>
      <c r="B69" s="3"/>
      <c r="C69" s="7"/>
      <c r="D69" s="7"/>
      <c r="E69" s="3"/>
      <c r="F69" s="3"/>
      <c r="G69" s="15"/>
      <c r="L69" s="3"/>
      <c r="M69" s="3"/>
      <c r="N69" s="3"/>
      <c r="O69" s="5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</row>
    <row r="70" spans="1:119" s="8" customFormat="1">
      <c r="A70" s="5"/>
      <c r="B70" s="3"/>
      <c r="C70" s="7"/>
      <c r="D70" s="7"/>
      <c r="E70" s="3"/>
      <c r="F70" s="3"/>
      <c r="G70" s="15"/>
      <c r="L70" s="3"/>
      <c r="M70" s="3"/>
      <c r="N70" s="3"/>
      <c r="O70" s="5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</row>
    <row r="71" spans="1:119" s="8" customFormat="1">
      <c r="A71" s="5"/>
      <c r="B71" s="3"/>
      <c r="C71" s="7"/>
      <c r="D71" s="7"/>
      <c r="E71" s="3"/>
      <c r="F71" s="3"/>
      <c r="G71" s="15"/>
      <c r="L71" s="3"/>
      <c r="M71" s="3"/>
      <c r="N71" s="3"/>
      <c r="O71" s="5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</row>
    <row r="72" spans="1:119" s="8" customFormat="1">
      <c r="A72" s="5"/>
      <c r="B72" s="3"/>
      <c r="C72" s="7"/>
      <c r="D72" s="7"/>
      <c r="E72" s="3"/>
      <c r="F72" s="3"/>
      <c r="G72" s="15"/>
      <c r="L72" s="3"/>
      <c r="M72" s="3"/>
      <c r="N72" s="3"/>
      <c r="O72" s="5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</row>
    <row r="73" spans="1:119" s="8" customFormat="1">
      <c r="A73" s="5"/>
      <c r="B73" s="3"/>
      <c r="C73" s="7"/>
      <c r="D73" s="7"/>
      <c r="E73" s="3"/>
      <c r="F73" s="3"/>
      <c r="G73" s="15"/>
      <c r="L73" s="3"/>
      <c r="M73" s="3"/>
      <c r="N73" s="3"/>
      <c r="O73" s="5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</row>
    <row r="74" spans="1:119" s="8" customFormat="1">
      <c r="A74" s="5"/>
      <c r="B74" s="3"/>
      <c r="C74" s="7"/>
      <c r="D74" s="7"/>
      <c r="E74" s="3"/>
      <c r="F74" s="3"/>
      <c r="G74" s="15"/>
      <c r="L74" s="3"/>
      <c r="M74" s="3"/>
      <c r="N74" s="3"/>
      <c r="O74" s="5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</row>
    <row r="75" spans="1:119" s="8" customFormat="1">
      <c r="A75" s="5"/>
      <c r="B75" s="3"/>
      <c r="C75" s="7"/>
      <c r="D75" s="7"/>
      <c r="E75" s="3"/>
      <c r="F75" s="3"/>
      <c r="G75" s="15"/>
      <c r="L75" s="3"/>
      <c r="M75" s="3"/>
      <c r="N75" s="3"/>
      <c r="O75" s="5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</row>
    <row r="76" spans="1:119" s="8" customFormat="1">
      <c r="A76" s="5"/>
      <c r="B76" s="3"/>
      <c r="C76" s="7"/>
      <c r="D76" s="7"/>
      <c r="E76" s="3"/>
      <c r="F76" s="3"/>
      <c r="G76" s="15"/>
      <c r="L76" s="3"/>
      <c r="M76" s="3"/>
      <c r="N76" s="3"/>
      <c r="O76" s="5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</row>
    <row r="77" spans="1:119" s="8" customFormat="1">
      <c r="A77" s="5"/>
      <c r="B77" s="3"/>
      <c r="C77" s="7"/>
      <c r="D77" s="7"/>
      <c r="E77" s="3"/>
      <c r="F77" s="3"/>
      <c r="G77" s="15"/>
      <c r="L77" s="3"/>
      <c r="M77" s="3"/>
      <c r="N77" s="3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</row>
    <row r="78" spans="1:119" s="8" customFormat="1">
      <c r="A78" s="5"/>
      <c r="B78" s="3"/>
      <c r="C78" s="7"/>
      <c r="D78" s="7"/>
      <c r="E78" s="3"/>
      <c r="F78" s="3"/>
      <c r="G78" s="15"/>
      <c r="L78" s="3"/>
      <c r="M78" s="3"/>
      <c r="N78" s="3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</row>
    <row r="79" spans="1:119" s="8" customFormat="1">
      <c r="A79" s="5"/>
      <c r="B79" s="3"/>
      <c r="C79" s="7"/>
      <c r="D79" s="7"/>
      <c r="E79" s="3"/>
      <c r="F79" s="3"/>
      <c r="G79" s="15"/>
      <c r="L79" s="3"/>
      <c r="M79" s="3"/>
      <c r="N79" s="3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</row>
    <row r="80" spans="1:119" s="8" customFormat="1">
      <c r="A80" s="5"/>
      <c r="B80" s="3"/>
      <c r="C80" s="7"/>
      <c r="D80" s="7"/>
      <c r="E80" s="3"/>
      <c r="F80" s="3"/>
      <c r="G80" s="15"/>
      <c r="L80" s="3"/>
      <c r="M80" s="3"/>
      <c r="N80" s="3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</row>
    <row r="81" spans="1:119" s="8" customFormat="1">
      <c r="A81" s="5"/>
      <c r="B81" s="3"/>
      <c r="C81" s="7"/>
      <c r="D81" s="7"/>
      <c r="E81" s="3"/>
      <c r="F81" s="3"/>
      <c r="G81" s="15"/>
      <c r="L81" s="3"/>
      <c r="M81" s="3"/>
      <c r="N81" s="3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</row>
    <row r="82" spans="1:119" s="8" customFormat="1">
      <c r="A82" s="5"/>
      <c r="B82" s="3"/>
      <c r="C82" s="7"/>
      <c r="D82" s="7"/>
      <c r="E82" s="3"/>
      <c r="F82" s="3"/>
      <c r="G82" s="15"/>
      <c r="L82" s="3"/>
      <c r="M82" s="3"/>
      <c r="N82" s="3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</row>
    <row r="83" spans="1:119" s="8" customFormat="1">
      <c r="A83" s="5"/>
      <c r="B83" s="3"/>
      <c r="C83" s="7"/>
      <c r="D83" s="7"/>
      <c r="E83" s="3"/>
      <c r="F83" s="3"/>
      <c r="G83" s="15"/>
      <c r="L83" s="3"/>
      <c r="M83" s="3"/>
      <c r="N83" s="3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</row>
    <row r="84" spans="1:119" s="8" customFormat="1">
      <c r="A84" s="5"/>
      <c r="B84" s="3"/>
      <c r="C84" s="7"/>
      <c r="D84" s="7"/>
      <c r="E84" s="3"/>
      <c r="F84" s="3"/>
      <c r="G84" s="15"/>
      <c r="L84" s="3"/>
      <c r="M84" s="3"/>
      <c r="N84" s="3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</row>
    <row r="85" spans="1:119" s="8" customFormat="1">
      <c r="A85" s="5"/>
      <c r="B85" s="3"/>
      <c r="C85" s="7"/>
      <c r="D85" s="7"/>
      <c r="E85" s="3"/>
      <c r="F85" s="3"/>
      <c r="G85" s="15"/>
      <c r="L85" s="3"/>
      <c r="M85" s="3"/>
      <c r="N85" s="3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</row>
    <row r="86" spans="1:119" s="8" customFormat="1">
      <c r="A86" s="5"/>
      <c r="B86" s="3"/>
      <c r="C86" s="7"/>
      <c r="D86" s="7"/>
      <c r="E86" s="3"/>
      <c r="F86" s="3"/>
      <c r="G86" s="15"/>
      <c r="L86" s="3"/>
      <c r="M86" s="3"/>
      <c r="N86" s="3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</row>
    <row r="87" spans="1:119" s="8" customFormat="1">
      <c r="A87" s="5"/>
      <c r="B87" s="3"/>
      <c r="C87" s="7"/>
      <c r="D87" s="7"/>
      <c r="E87" s="3"/>
      <c r="F87" s="3"/>
      <c r="G87" s="15"/>
      <c r="L87" s="3"/>
      <c r="M87" s="3"/>
      <c r="N87" s="3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</row>
    <row r="88" spans="1:119" s="8" customFormat="1">
      <c r="A88" s="5"/>
      <c r="B88" s="3"/>
      <c r="C88" s="7"/>
      <c r="D88" s="7"/>
      <c r="E88" s="3"/>
      <c r="F88" s="3"/>
      <c r="G88" s="15"/>
      <c r="L88" s="3"/>
      <c r="M88" s="3"/>
      <c r="N88" s="3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</row>
    <row r="89" spans="1:119" s="8" customFormat="1">
      <c r="A89" s="5"/>
      <c r="B89" s="3"/>
      <c r="C89" s="7"/>
      <c r="D89" s="7"/>
      <c r="E89" s="3"/>
      <c r="F89" s="3"/>
      <c r="G89" s="15"/>
      <c r="L89" s="3"/>
      <c r="M89" s="3"/>
      <c r="N89" s="3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</row>
    <row r="90" spans="1:119" s="8" customFormat="1">
      <c r="A90" s="5"/>
      <c r="B90" s="3"/>
      <c r="C90" s="7"/>
      <c r="D90" s="7"/>
      <c r="E90" s="3"/>
      <c r="F90" s="3"/>
      <c r="G90" s="15"/>
      <c r="L90" s="3"/>
      <c r="M90" s="3"/>
      <c r="N90" s="3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</row>
    <row r="91" spans="1:119" s="8" customFormat="1">
      <c r="A91" s="5"/>
      <c r="B91" s="3"/>
      <c r="C91" s="7"/>
      <c r="D91" s="7"/>
      <c r="E91" s="3"/>
      <c r="F91" s="3"/>
      <c r="G91" s="15"/>
      <c r="L91" s="3"/>
      <c r="M91" s="3"/>
      <c r="N91" s="3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</row>
    <row r="92" spans="1:119" s="8" customFormat="1">
      <c r="A92" s="5"/>
      <c r="B92" s="3"/>
      <c r="C92" s="7"/>
      <c r="D92" s="7"/>
      <c r="E92" s="3"/>
      <c r="F92" s="3"/>
      <c r="G92" s="15"/>
      <c r="L92" s="3"/>
      <c r="M92" s="3"/>
      <c r="N92" s="3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</row>
    <row r="93" spans="1:119" s="8" customFormat="1">
      <c r="A93" s="5"/>
      <c r="B93" s="3"/>
      <c r="C93" s="7"/>
      <c r="D93" s="7"/>
      <c r="E93" s="3"/>
      <c r="F93" s="3"/>
      <c r="G93" s="15"/>
      <c r="L93" s="3"/>
      <c r="M93" s="3"/>
      <c r="N93" s="3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</row>
    <row r="94" spans="1:119" s="8" customFormat="1">
      <c r="A94" s="5"/>
      <c r="B94" s="3"/>
      <c r="C94" s="7"/>
      <c r="D94" s="7"/>
      <c r="E94" s="3"/>
      <c r="F94" s="3"/>
      <c r="G94" s="15"/>
      <c r="L94" s="3"/>
      <c r="M94" s="3"/>
      <c r="N94" s="3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</row>
    <row r="95" spans="1:119" s="8" customFormat="1">
      <c r="A95" s="5"/>
      <c r="B95" s="3"/>
      <c r="C95" s="7"/>
      <c r="D95" s="7"/>
      <c r="E95" s="3"/>
      <c r="F95" s="3"/>
      <c r="G95" s="15"/>
      <c r="L95" s="3"/>
      <c r="M95" s="3"/>
      <c r="N95" s="3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</row>
    <row r="96" spans="1:119" s="8" customFormat="1">
      <c r="A96" s="5"/>
      <c r="B96" s="3"/>
      <c r="C96" s="7"/>
      <c r="D96" s="7"/>
      <c r="E96" s="3"/>
      <c r="F96" s="3"/>
      <c r="G96" s="15"/>
      <c r="L96" s="3"/>
      <c r="M96" s="3"/>
      <c r="N96" s="3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</row>
    <row r="97" spans="1:119" s="8" customFormat="1">
      <c r="A97" s="5"/>
      <c r="B97" s="3"/>
      <c r="C97" s="7"/>
      <c r="D97" s="7"/>
      <c r="E97" s="3"/>
      <c r="F97" s="3"/>
      <c r="G97" s="15"/>
      <c r="L97" s="3"/>
      <c r="M97" s="3"/>
      <c r="N97" s="3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</row>
    <row r="98" spans="1:119" s="8" customFormat="1">
      <c r="A98" s="5"/>
      <c r="B98" s="3"/>
      <c r="C98" s="7"/>
      <c r="D98" s="7"/>
      <c r="E98" s="3"/>
      <c r="F98" s="3"/>
      <c r="G98" s="15"/>
      <c r="L98" s="3"/>
      <c r="M98" s="3"/>
      <c r="N98" s="3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</row>
    <row r="99" spans="1:119" s="8" customFormat="1">
      <c r="A99" s="5"/>
      <c r="B99" s="3"/>
      <c r="C99" s="7"/>
      <c r="D99" s="7"/>
      <c r="E99" s="3"/>
      <c r="F99" s="3"/>
      <c r="G99" s="15"/>
      <c r="L99" s="3"/>
      <c r="M99" s="3"/>
      <c r="N99" s="3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</row>
    <row r="100" spans="1:119" s="8" customFormat="1">
      <c r="A100" s="5"/>
      <c r="B100" s="3"/>
      <c r="C100" s="7"/>
      <c r="D100" s="7"/>
      <c r="E100" s="3"/>
      <c r="F100" s="3"/>
      <c r="G100" s="15"/>
      <c r="L100" s="3"/>
      <c r="M100" s="3"/>
      <c r="N100" s="3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</row>
    <row r="101" spans="1:119" s="8" customFormat="1">
      <c r="A101" s="5"/>
      <c r="B101" s="3"/>
      <c r="C101" s="7"/>
      <c r="D101" s="7"/>
      <c r="E101" s="3"/>
      <c r="F101" s="3"/>
      <c r="G101" s="15"/>
      <c r="L101" s="3"/>
      <c r="M101" s="3"/>
      <c r="N101" s="3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</row>
    <row r="102" spans="1:119" s="8" customFormat="1">
      <c r="A102" s="5"/>
      <c r="B102" s="3"/>
      <c r="C102" s="7"/>
      <c r="D102" s="7"/>
      <c r="E102" s="3"/>
      <c r="F102" s="3"/>
      <c r="G102" s="15"/>
      <c r="L102" s="3"/>
      <c r="M102" s="3"/>
      <c r="N102" s="3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</row>
    <row r="103" spans="1:119" s="8" customFormat="1">
      <c r="A103" s="5"/>
      <c r="B103" s="3"/>
      <c r="C103" s="7"/>
      <c r="D103" s="7"/>
      <c r="E103" s="3"/>
      <c r="F103" s="3"/>
      <c r="G103" s="15"/>
      <c r="L103" s="3"/>
      <c r="M103" s="3"/>
      <c r="N103" s="3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</row>
    <row r="104" spans="1:119" s="8" customFormat="1">
      <c r="A104" s="5"/>
      <c r="B104" s="3"/>
      <c r="C104" s="7"/>
      <c r="D104" s="7"/>
      <c r="E104" s="3"/>
      <c r="F104" s="3"/>
      <c r="G104" s="15"/>
      <c r="L104" s="3"/>
      <c r="M104" s="3"/>
      <c r="N104" s="3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</row>
    <row r="105" spans="1:119" s="8" customFormat="1">
      <c r="A105" s="5"/>
      <c r="B105" s="3"/>
      <c r="C105" s="7"/>
      <c r="D105" s="7"/>
      <c r="E105" s="3"/>
      <c r="F105" s="3"/>
      <c r="G105" s="15"/>
      <c r="L105" s="3"/>
      <c r="M105" s="3"/>
      <c r="N105" s="3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</row>
    <row r="106" spans="1:119" s="8" customFormat="1">
      <c r="A106" s="5"/>
      <c r="B106" s="3"/>
      <c r="C106" s="7"/>
      <c r="D106" s="7"/>
      <c r="E106" s="3"/>
      <c r="F106" s="3"/>
      <c r="G106" s="15"/>
      <c r="L106" s="3"/>
      <c r="M106" s="3"/>
      <c r="N106" s="3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</row>
    <row r="107" spans="1:119" s="8" customFormat="1">
      <c r="A107" s="5"/>
      <c r="B107" s="3"/>
      <c r="C107" s="7"/>
      <c r="D107" s="7"/>
      <c r="E107" s="3"/>
      <c r="F107" s="3"/>
      <c r="G107" s="15"/>
      <c r="L107" s="3"/>
      <c r="M107" s="3"/>
      <c r="N107" s="3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</row>
    <row r="108" spans="1:119" s="8" customFormat="1">
      <c r="A108" s="5"/>
      <c r="B108" s="3"/>
      <c r="C108" s="7"/>
      <c r="D108" s="7"/>
      <c r="E108" s="3"/>
      <c r="F108" s="3"/>
      <c r="G108" s="15"/>
      <c r="L108" s="3"/>
      <c r="M108" s="3"/>
      <c r="N108" s="3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</row>
    <row r="109" spans="1:119" s="8" customFormat="1">
      <c r="A109" s="5"/>
      <c r="B109" s="3"/>
      <c r="C109" s="7"/>
      <c r="D109" s="7"/>
      <c r="E109" s="3"/>
      <c r="F109" s="3"/>
      <c r="G109" s="15"/>
      <c r="L109" s="3"/>
      <c r="M109" s="3"/>
      <c r="N109" s="3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</row>
    <row r="110" spans="1:119" s="8" customFormat="1">
      <c r="A110" s="5"/>
      <c r="B110" s="3"/>
      <c r="C110" s="7"/>
      <c r="D110" s="7"/>
      <c r="E110" s="3"/>
      <c r="F110" s="3"/>
      <c r="G110" s="15"/>
      <c r="L110" s="3"/>
      <c r="M110" s="3"/>
      <c r="N110" s="3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</row>
    <row r="111" spans="1:119" s="8" customFormat="1">
      <c r="A111" s="5"/>
      <c r="B111" s="3"/>
      <c r="C111" s="7"/>
      <c r="D111" s="7"/>
      <c r="E111" s="3"/>
      <c r="F111" s="3"/>
      <c r="G111" s="15"/>
      <c r="L111" s="3"/>
      <c r="M111" s="3"/>
      <c r="N111" s="3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</row>
    <row r="112" spans="1:119" s="8" customFormat="1">
      <c r="A112" s="5"/>
      <c r="B112" s="3"/>
      <c r="C112" s="7"/>
      <c r="D112" s="7"/>
      <c r="E112" s="3"/>
      <c r="F112" s="3"/>
      <c r="G112" s="15"/>
      <c r="L112" s="3"/>
      <c r="M112" s="3"/>
      <c r="N112" s="3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</row>
    <row r="113" spans="1:119" s="8" customFormat="1">
      <c r="A113" s="5"/>
      <c r="B113" s="3"/>
      <c r="C113" s="7"/>
      <c r="D113" s="7"/>
      <c r="E113" s="3"/>
      <c r="F113" s="3"/>
      <c r="G113" s="15"/>
      <c r="L113" s="3"/>
      <c r="M113" s="3"/>
      <c r="N113" s="3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</row>
    <row r="114" spans="1:119" s="8" customFormat="1">
      <c r="A114" s="5"/>
      <c r="B114" s="3"/>
      <c r="C114" s="7"/>
      <c r="D114" s="7"/>
      <c r="E114" s="3"/>
      <c r="F114" s="3"/>
      <c r="G114" s="15"/>
      <c r="L114" s="3"/>
      <c r="M114" s="3"/>
      <c r="N114" s="3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</row>
    <row r="115" spans="1:119" s="8" customFormat="1">
      <c r="A115" s="5"/>
      <c r="B115" s="3"/>
      <c r="C115" s="7"/>
      <c r="D115" s="7"/>
      <c r="E115" s="3"/>
      <c r="F115" s="3"/>
      <c r="G115" s="15"/>
      <c r="L115" s="3"/>
      <c r="M115" s="3"/>
      <c r="N115" s="3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</row>
    <row r="116" spans="1:119" s="8" customFormat="1">
      <c r="A116" s="5"/>
      <c r="B116" s="3"/>
      <c r="C116" s="7"/>
      <c r="D116" s="7"/>
      <c r="E116" s="3"/>
      <c r="F116" s="3"/>
      <c r="G116" s="15"/>
      <c r="L116" s="3"/>
      <c r="M116" s="3"/>
      <c r="N116" s="3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</row>
    <row r="117" spans="1:119" s="8" customFormat="1">
      <c r="A117" s="5"/>
      <c r="B117" s="3"/>
      <c r="C117" s="7"/>
      <c r="D117" s="7"/>
      <c r="E117" s="3"/>
      <c r="F117" s="3"/>
      <c r="G117" s="15"/>
      <c r="L117" s="3"/>
      <c r="M117" s="3"/>
      <c r="N117" s="3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</row>
    <row r="118" spans="1:119" s="8" customFormat="1">
      <c r="A118" s="5"/>
      <c r="B118" s="3"/>
      <c r="C118" s="7"/>
      <c r="D118" s="7"/>
      <c r="E118" s="3"/>
      <c r="F118" s="3"/>
      <c r="G118" s="15"/>
      <c r="L118" s="3"/>
      <c r="M118" s="3"/>
      <c r="N118" s="3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</row>
    <row r="119" spans="1:119" s="8" customFormat="1">
      <c r="A119" s="5"/>
      <c r="B119" s="3"/>
      <c r="C119" s="7"/>
      <c r="D119" s="7"/>
      <c r="E119" s="3"/>
      <c r="F119" s="3"/>
      <c r="G119" s="15"/>
      <c r="L119" s="3"/>
      <c r="M119" s="3"/>
      <c r="N119" s="3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</row>
    <row r="120" spans="1:119" s="8" customFormat="1">
      <c r="A120" s="5"/>
      <c r="B120" s="3"/>
      <c r="C120" s="7"/>
      <c r="D120" s="7"/>
      <c r="E120" s="3"/>
      <c r="F120" s="3"/>
      <c r="G120" s="15"/>
      <c r="L120" s="3"/>
      <c r="M120" s="3"/>
      <c r="N120" s="3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</row>
    <row r="121" spans="1:119" s="8" customFormat="1">
      <c r="A121" s="5"/>
      <c r="B121" s="3"/>
      <c r="C121" s="7"/>
      <c r="D121" s="7"/>
      <c r="E121" s="3"/>
      <c r="F121" s="3"/>
      <c r="G121" s="15"/>
      <c r="L121" s="3"/>
      <c r="M121" s="3"/>
      <c r="N121" s="3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</row>
    <row r="122" spans="1:119" s="8" customFormat="1">
      <c r="A122" s="5"/>
      <c r="B122" s="3"/>
      <c r="C122" s="7"/>
      <c r="D122" s="7"/>
      <c r="E122" s="3"/>
      <c r="F122" s="3"/>
      <c r="G122" s="15"/>
      <c r="L122" s="3"/>
      <c r="M122" s="3"/>
      <c r="N122" s="3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</row>
    <row r="123" spans="1:119" s="8" customFormat="1">
      <c r="A123" s="5"/>
      <c r="B123" s="3"/>
      <c r="C123" s="7"/>
      <c r="D123" s="7"/>
      <c r="E123" s="3"/>
      <c r="F123" s="3"/>
      <c r="G123" s="15"/>
      <c r="L123" s="3"/>
      <c r="M123" s="3"/>
      <c r="N123" s="3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</row>
    <row r="124" spans="1:119" s="8" customFormat="1">
      <c r="A124" s="5"/>
      <c r="B124" s="3"/>
      <c r="C124" s="7"/>
      <c r="D124" s="7"/>
      <c r="E124" s="3"/>
      <c r="F124" s="3"/>
      <c r="G124" s="15"/>
      <c r="L124" s="3"/>
      <c r="M124" s="3"/>
      <c r="N124" s="3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</row>
    <row r="125" spans="1:119" s="8" customFormat="1">
      <c r="A125" s="5"/>
      <c r="B125" s="3"/>
      <c r="C125" s="7"/>
      <c r="D125" s="7"/>
      <c r="E125" s="3"/>
      <c r="F125" s="3"/>
      <c r="G125" s="15"/>
      <c r="L125" s="3"/>
      <c r="M125" s="3"/>
      <c r="N125" s="3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</row>
    <row r="126" spans="1:119" s="8" customFormat="1">
      <c r="A126" s="5"/>
      <c r="B126" s="3"/>
      <c r="C126" s="7"/>
      <c r="D126" s="7"/>
      <c r="E126" s="3"/>
      <c r="F126" s="3"/>
      <c r="G126" s="15"/>
      <c r="L126" s="3"/>
      <c r="M126" s="3"/>
      <c r="N126" s="3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</row>
    <row r="127" spans="1:119" s="8" customFormat="1">
      <c r="A127" s="5"/>
      <c r="B127" s="3"/>
      <c r="C127" s="7"/>
      <c r="D127" s="7"/>
      <c r="E127" s="3"/>
      <c r="F127" s="3"/>
      <c r="G127" s="15"/>
      <c r="L127" s="3"/>
      <c r="M127" s="3"/>
      <c r="N127" s="3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</row>
    <row r="128" spans="1:119" s="8" customFormat="1">
      <c r="A128" s="5"/>
      <c r="B128" s="3"/>
      <c r="C128" s="7"/>
      <c r="D128" s="7"/>
      <c r="E128" s="3"/>
      <c r="F128" s="3"/>
      <c r="G128" s="15"/>
      <c r="L128" s="3"/>
      <c r="M128" s="3"/>
      <c r="N128" s="3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</row>
    <row r="129" spans="1:119" s="8" customFormat="1">
      <c r="A129" s="5"/>
      <c r="B129" s="3"/>
      <c r="C129" s="7"/>
      <c r="D129" s="7"/>
      <c r="E129" s="3"/>
      <c r="F129" s="3"/>
      <c r="G129" s="15"/>
      <c r="L129" s="3"/>
      <c r="M129" s="3"/>
      <c r="N129" s="3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</row>
    <row r="130" spans="1:119" s="8" customFormat="1">
      <c r="A130" s="5"/>
      <c r="B130" s="3"/>
      <c r="C130" s="7"/>
      <c r="D130" s="7"/>
      <c r="E130" s="3"/>
      <c r="F130" s="3"/>
      <c r="G130" s="15"/>
      <c r="L130" s="3"/>
      <c r="M130" s="3"/>
      <c r="N130" s="3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</row>
    <row r="131" spans="1:119" s="8" customFormat="1">
      <c r="A131" s="5"/>
      <c r="B131" s="3"/>
      <c r="C131" s="7"/>
      <c r="D131" s="7"/>
      <c r="E131" s="3"/>
      <c r="F131" s="3"/>
      <c r="G131" s="15"/>
      <c r="L131" s="3"/>
      <c r="M131" s="3"/>
      <c r="N131" s="3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</row>
    <row r="132" spans="1:119" s="8" customFormat="1">
      <c r="A132" s="5"/>
      <c r="B132" s="3"/>
      <c r="C132" s="7"/>
      <c r="D132" s="7"/>
      <c r="E132" s="3"/>
      <c r="F132" s="3"/>
      <c r="G132" s="15"/>
      <c r="L132" s="3"/>
      <c r="M132" s="3"/>
      <c r="N132" s="3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</row>
    <row r="133" spans="1:119" s="8" customFormat="1">
      <c r="A133" s="5"/>
      <c r="B133" s="3"/>
      <c r="C133" s="7"/>
      <c r="D133" s="7"/>
      <c r="E133" s="3"/>
      <c r="F133" s="3"/>
      <c r="G133" s="15"/>
      <c r="L133" s="3"/>
      <c r="M133" s="3"/>
      <c r="N133" s="3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</row>
    <row r="134" spans="1:119" s="8" customFormat="1">
      <c r="A134" s="5"/>
      <c r="B134" s="3"/>
      <c r="C134" s="7"/>
      <c r="D134" s="7"/>
      <c r="E134" s="3"/>
      <c r="F134" s="3"/>
      <c r="G134" s="15"/>
      <c r="L134" s="3"/>
      <c r="M134" s="3"/>
      <c r="N134" s="3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</row>
    <row r="135" spans="1:119" s="8" customFormat="1">
      <c r="A135" s="5"/>
      <c r="B135" s="3"/>
      <c r="C135" s="7"/>
      <c r="D135" s="7"/>
      <c r="E135" s="3"/>
      <c r="F135" s="3"/>
      <c r="G135" s="15"/>
      <c r="L135" s="3"/>
      <c r="M135" s="3"/>
      <c r="N135" s="3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</row>
    <row r="136" spans="1:119" s="8" customFormat="1">
      <c r="A136" s="5"/>
      <c r="B136" s="3"/>
      <c r="C136" s="7"/>
      <c r="D136" s="7"/>
      <c r="E136" s="3"/>
      <c r="F136" s="3"/>
      <c r="G136" s="15"/>
      <c r="L136" s="3"/>
      <c r="M136" s="3"/>
      <c r="N136" s="3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</row>
    <row r="137" spans="1:119" s="8" customFormat="1">
      <c r="A137" s="5"/>
      <c r="B137" s="3"/>
      <c r="C137" s="7"/>
      <c r="D137" s="7"/>
      <c r="E137" s="3"/>
      <c r="F137" s="3"/>
      <c r="G137" s="15"/>
      <c r="L137" s="3"/>
      <c r="M137" s="3"/>
      <c r="N137" s="3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</row>
    <row r="138" spans="1:119" s="8" customFormat="1">
      <c r="A138" s="5"/>
      <c r="B138" s="3"/>
      <c r="C138" s="7"/>
      <c r="D138" s="7"/>
      <c r="E138" s="3"/>
      <c r="F138" s="3"/>
      <c r="G138" s="15"/>
      <c r="L138" s="3"/>
      <c r="M138" s="3"/>
      <c r="N138" s="3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</row>
    <row r="139" spans="1:119" s="8" customFormat="1">
      <c r="A139" s="5"/>
      <c r="B139" s="3"/>
      <c r="C139" s="7"/>
      <c r="D139" s="7"/>
      <c r="E139" s="3"/>
      <c r="F139" s="3"/>
      <c r="G139" s="15"/>
      <c r="L139" s="3"/>
      <c r="M139" s="3"/>
      <c r="N139" s="3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</row>
    <row r="140" spans="1:119" s="8" customFormat="1">
      <c r="A140" s="5"/>
      <c r="B140" s="3"/>
      <c r="C140" s="7"/>
      <c r="D140" s="7"/>
      <c r="E140" s="3"/>
      <c r="F140" s="3"/>
      <c r="G140" s="15"/>
      <c r="L140" s="3"/>
      <c r="M140" s="3"/>
      <c r="N140" s="3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</row>
    <row r="141" spans="1:119" s="8" customFormat="1">
      <c r="A141" s="5"/>
      <c r="B141" s="3"/>
      <c r="C141" s="7"/>
      <c r="D141" s="7"/>
      <c r="E141" s="3"/>
      <c r="F141" s="3"/>
      <c r="G141" s="15"/>
      <c r="L141" s="3"/>
      <c r="M141" s="3"/>
      <c r="N141" s="3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</row>
    <row r="142" spans="1:119" s="8" customFormat="1">
      <c r="A142" s="5"/>
      <c r="B142" s="3"/>
      <c r="C142" s="7"/>
      <c r="D142" s="7"/>
      <c r="E142" s="3"/>
      <c r="F142" s="3"/>
      <c r="G142" s="15"/>
      <c r="L142" s="3"/>
      <c r="M142" s="3"/>
      <c r="N142" s="3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</row>
    <row r="143" spans="1:119" s="8" customFormat="1">
      <c r="A143" s="5"/>
      <c r="B143" s="3"/>
      <c r="C143" s="7"/>
      <c r="D143" s="7"/>
      <c r="E143" s="3"/>
      <c r="F143" s="3"/>
      <c r="G143" s="15"/>
      <c r="L143" s="3"/>
      <c r="M143" s="3"/>
      <c r="N143" s="3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</row>
    <row r="144" spans="1:119" s="8" customFormat="1">
      <c r="A144" s="5"/>
      <c r="B144" s="3"/>
      <c r="C144" s="7"/>
      <c r="D144" s="7"/>
      <c r="E144" s="3"/>
      <c r="F144" s="3"/>
      <c r="G144" s="15"/>
      <c r="L144" s="3"/>
      <c r="M144" s="3"/>
      <c r="N144" s="3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</row>
    <row r="145" spans="1:119" s="8" customFormat="1">
      <c r="A145" s="5"/>
      <c r="B145" s="3"/>
      <c r="C145" s="7"/>
      <c r="D145" s="7"/>
      <c r="E145" s="3"/>
      <c r="F145" s="3"/>
      <c r="G145" s="15"/>
      <c r="L145" s="3"/>
      <c r="M145" s="3"/>
      <c r="N145" s="3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</row>
    <row r="146" spans="1:119" s="8" customFormat="1">
      <c r="A146" s="5"/>
      <c r="B146" s="3"/>
      <c r="C146" s="7"/>
      <c r="D146" s="7"/>
      <c r="E146" s="3"/>
      <c r="F146" s="3"/>
      <c r="G146" s="15"/>
      <c r="L146" s="3"/>
      <c r="M146" s="3"/>
      <c r="N146" s="3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</row>
    <row r="147" spans="1:119" s="8" customFormat="1">
      <c r="A147" s="5"/>
      <c r="B147" s="3"/>
      <c r="C147" s="7"/>
      <c r="D147" s="7"/>
      <c r="E147" s="3"/>
      <c r="F147" s="3"/>
      <c r="G147" s="15"/>
      <c r="L147" s="3"/>
      <c r="M147" s="3"/>
      <c r="N147" s="3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</row>
    <row r="148" spans="1:119" s="8" customFormat="1">
      <c r="A148" s="5"/>
      <c r="B148" s="3"/>
      <c r="C148" s="7"/>
      <c r="D148" s="7"/>
      <c r="E148" s="3"/>
      <c r="F148" s="3"/>
      <c r="G148" s="15"/>
      <c r="L148" s="3"/>
      <c r="M148" s="3"/>
      <c r="N148" s="3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</row>
    <row r="149" spans="1:119" s="8" customFormat="1">
      <c r="A149" s="5"/>
      <c r="B149" s="3"/>
      <c r="C149" s="7"/>
      <c r="D149" s="7"/>
      <c r="E149" s="3"/>
      <c r="F149" s="3"/>
      <c r="G149" s="15"/>
      <c r="L149" s="3"/>
      <c r="M149" s="3"/>
      <c r="N149" s="3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</row>
    <row r="150" spans="1:119" s="8" customFormat="1">
      <c r="A150" s="5"/>
      <c r="B150" s="3"/>
      <c r="C150" s="7"/>
      <c r="D150" s="7"/>
      <c r="E150" s="3"/>
      <c r="F150" s="3"/>
      <c r="G150" s="15"/>
      <c r="L150" s="3"/>
      <c r="M150" s="3"/>
      <c r="N150" s="3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</row>
    <row r="151" spans="1:119" s="8" customFormat="1">
      <c r="A151" s="5"/>
      <c r="B151" s="3"/>
      <c r="C151" s="7"/>
      <c r="D151" s="7"/>
      <c r="E151" s="3"/>
      <c r="F151" s="3"/>
      <c r="G151" s="15"/>
      <c r="L151" s="3"/>
      <c r="M151" s="3"/>
      <c r="N151" s="3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</row>
    <row r="152" spans="1:119" s="8" customFormat="1">
      <c r="A152" s="5"/>
      <c r="B152" s="3"/>
      <c r="C152" s="7"/>
      <c r="D152" s="7"/>
      <c r="E152" s="3"/>
      <c r="F152" s="3"/>
      <c r="G152" s="15"/>
      <c r="L152" s="3"/>
      <c r="M152" s="3"/>
      <c r="N152" s="3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</row>
    <row r="153" spans="1:119" s="8" customFormat="1">
      <c r="A153" s="5"/>
      <c r="B153" s="3"/>
      <c r="C153" s="7"/>
      <c r="D153" s="7"/>
      <c r="E153" s="3"/>
      <c r="F153" s="3"/>
      <c r="G153" s="15"/>
      <c r="L153" s="3"/>
      <c r="M153" s="3"/>
      <c r="N153" s="3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</row>
    <row r="154" spans="1:119" s="8" customFormat="1">
      <c r="A154" s="5"/>
      <c r="B154" s="3"/>
      <c r="C154" s="7"/>
      <c r="D154" s="7"/>
      <c r="E154" s="3"/>
      <c r="F154" s="3"/>
      <c r="G154" s="15"/>
      <c r="L154" s="3"/>
      <c r="M154" s="3"/>
      <c r="N154" s="3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</row>
    <row r="155" spans="1:119" s="8" customFormat="1">
      <c r="A155" s="5"/>
      <c r="B155" s="3"/>
      <c r="C155" s="7"/>
      <c r="D155" s="7"/>
      <c r="E155" s="3"/>
      <c r="F155" s="3"/>
      <c r="G155" s="15"/>
      <c r="L155" s="3"/>
      <c r="M155" s="3"/>
      <c r="N155" s="3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</row>
    <row r="156" spans="1:119" s="8" customFormat="1">
      <c r="A156" s="5"/>
      <c r="B156" s="3"/>
      <c r="C156" s="7"/>
      <c r="D156" s="7"/>
      <c r="E156" s="3"/>
      <c r="F156" s="3"/>
      <c r="G156" s="15"/>
      <c r="L156" s="3"/>
      <c r="M156" s="3"/>
      <c r="N156" s="3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</row>
    <row r="157" spans="1:119" s="8" customFormat="1">
      <c r="A157" s="5"/>
      <c r="B157" s="3"/>
      <c r="C157" s="7"/>
      <c r="D157" s="7"/>
      <c r="E157" s="3"/>
      <c r="F157" s="3"/>
      <c r="G157" s="15"/>
      <c r="L157" s="3"/>
      <c r="M157" s="3"/>
      <c r="N157" s="3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</row>
    <row r="158" spans="1:119" s="8" customFormat="1">
      <c r="A158" s="5"/>
      <c r="B158" s="3"/>
      <c r="C158" s="7"/>
      <c r="D158" s="7"/>
      <c r="E158" s="3"/>
      <c r="F158" s="3"/>
      <c r="G158" s="15"/>
      <c r="L158" s="3"/>
      <c r="M158" s="3"/>
      <c r="N158" s="3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</row>
    <row r="159" spans="1:119" s="8" customFormat="1">
      <c r="A159" s="5"/>
      <c r="B159" s="3"/>
      <c r="C159" s="7"/>
      <c r="D159" s="7"/>
      <c r="E159" s="3"/>
      <c r="F159" s="3"/>
      <c r="G159" s="15"/>
      <c r="L159" s="3"/>
      <c r="M159" s="3"/>
      <c r="N159" s="3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</row>
    <row r="160" spans="1:119" s="8" customFormat="1">
      <c r="A160" s="5"/>
      <c r="B160" s="3"/>
      <c r="C160" s="7"/>
      <c r="D160" s="7"/>
      <c r="E160" s="3"/>
      <c r="F160" s="3"/>
      <c r="G160" s="15"/>
      <c r="L160" s="3"/>
      <c r="M160" s="3"/>
      <c r="N160" s="3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</row>
    <row r="161" spans="1:119" s="8" customFormat="1">
      <c r="A161" s="5"/>
      <c r="B161" s="3"/>
      <c r="C161" s="7"/>
      <c r="D161" s="7"/>
      <c r="E161" s="3"/>
      <c r="F161" s="3"/>
      <c r="G161" s="15"/>
      <c r="L161" s="3"/>
      <c r="M161" s="3"/>
      <c r="N161" s="3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</row>
    <row r="162" spans="1:119" s="8" customFormat="1">
      <c r="A162" s="5"/>
      <c r="B162" s="3"/>
      <c r="C162" s="7"/>
      <c r="D162" s="7"/>
      <c r="E162" s="3"/>
      <c r="F162" s="3"/>
      <c r="G162" s="15"/>
      <c r="L162" s="3"/>
      <c r="M162" s="3"/>
      <c r="N162" s="3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</row>
    <row r="163" spans="1:119" s="8" customFormat="1">
      <c r="A163" s="5"/>
      <c r="B163" s="3"/>
      <c r="C163" s="7"/>
      <c r="D163" s="7"/>
      <c r="E163" s="3"/>
      <c r="F163" s="3"/>
      <c r="G163" s="15"/>
      <c r="L163" s="3"/>
      <c r="M163" s="3"/>
      <c r="N163" s="3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</row>
    <row r="164" spans="1:119" s="8" customFormat="1">
      <c r="A164" s="5"/>
      <c r="B164" s="3"/>
      <c r="C164" s="7"/>
      <c r="D164" s="7"/>
      <c r="E164" s="3"/>
      <c r="F164" s="3"/>
      <c r="G164" s="15"/>
      <c r="L164" s="3"/>
      <c r="M164" s="3"/>
      <c r="N164" s="3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</row>
    <row r="165" spans="1:119" s="8" customFormat="1">
      <c r="A165" s="5"/>
      <c r="B165" s="3"/>
      <c r="C165" s="7"/>
      <c r="D165" s="7"/>
      <c r="E165" s="3"/>
      <c r="F165" s="3"/>
      <c r="G165" s="15"/>
      <c r="L165" s="3"/>
      <c r="M165" s="3"/>
      <c r="N165" s="3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</row>
    <row r="166" spans="1:119" s="8" customFormat="1">
      <c r="A166" s="5"/>
      <c r="B166" s="3"/>
      <c r="C166" s="7"/>
      <c r="D166" s="7"/>
      <c r="E166" s="3"/>
      <c r="F166" s="3"/>
      <c r="G166" s="15"/>
      <c r="L166" s="3"/>
      <c r="M166" s="3"/>
      <c r="N166" s="3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</row>
    <row r="167" spans="1:119" s="8" customFormat="1">
      <c r="A167" s="5"/>
      <c r="B167" s="3"/>
      <c r="C167" s="7"/>
      <c r="D167" s="7"/>
      <c r="E167" s="3"/>
      <c r="F167" s="3"/>
      <c r="G167" s="15"/>
      <c r="L167" s="3"/>
      <c r="M167" s="3"/>
      <c r="N167" s="3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</row>
    <row r="168" spans="1:119" s="8" customFormat="1">
      <c r="A168" s="5"/>
      <c r="B168" s="3"/>
      <c r="C168" s="7"/>
      <c r="D168" s="7"/>
      <c r="E168" s="3"/>
      <c r="F168" s="3"/>
      <c r="G168" s="15"/>
      <c r="L168" s="3"/>
      <c r="M168" s="3"/>
      <c r="N168" s="3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</row>
    <row r="169" spans="1:119" s="8" customFormat="1">
      <c r="A169" s="5"/>
      <c r="B169" s="3"/>
      <c r="C169" s="7"/>
      <c r="D169" s="7"/>
      <c r="E169" s="3"/>
      <c r="F169" s="3"/>
      <c r="G169" s="15"/>
      <c r="L169" s="3"/>
      <c r="M169" s="3"/>
      <c r="N169" s="3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</row>
    <row r="170" spans="1:119" s="8" customFormat="1">
      <c r="A170" s="5"/>
      <c r="B170" s="3"/>
      <c r="C170" s="7"/>
      <c r="D170" s="7"/>
      <c r="E170" s="3"/>
      <c r="F170" s="3"/>
      <c r="G170" s="15"/>
      <c r="L170" s="3"/>
      <c r="M170" s="3"/>
      <c r="N170" s="3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</row>
    <row r="171" spans="1:119" s="8" customFormat="1">
      <c r="A171" s="5"/>
      <c r="B171" s="3"/>
      <c r="C171" s="7"/>
      <c r="D171" s="7"/>
      <c r="E171" s="3"/>
      <c r="F171" s="3"/>
      <c r="G171" s="15"/>
      <c r="L171" s="3"/>
      <c r="M171" s="3"/>
      <c r="N171" s="3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</row>
    <row r="172" spans="1:119" s="8" customFormat="1">
      <c r="A172" s="5"/>
      <c r="B172" s="3"/>
      <c r="C172" s="7"/>
      <c r="D172" s="7"/>
      <c r="E172" s="3"/>
      <c r="F172" s="3"/>
      <c r="G172" s="15"/>
      <c r="L172" s="3"/>
      <c r="M172" s="3"/>
      <c r="N172" s="3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</row>
    <row r="173" spans="1:119" s="8" customFormat="1">
      <c r="A173" s="5"/>
      <c r="B173" s="3"/>
      <c r="C173" s="7"/>
      <c r="D173" s="7"/>
      <c r="E173" s="3"/>
      <c r="F173" s="3"/>
      <c r="G173" s="15"/>
      <c r="L173" s="3"/>
      <c r="M173" s="3"/>
      <c r="N173" s="3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</row>
    <row r="174" spans="1:119" s="8" customFormat="1">
      <c r="A174" s="5"/>
      <c r="B174" s="3"/>
      <c r="C174" s="7"/>
      <c r="D174" s="7"/>
      <c r="E174" s="3"/>
      <c r="F174" s="3"/>
      <c r="G174" s="15"/>
      <c r="L174" s="3"/>
      <c r="M174" s="3"/>
      <c r="N174" s="3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</row>
    <row r="175" spans="1:119" s="8" customFormat="1">
      <c r="A175" s="5"/>
      <c r="B175" s="3"/>
      <c r="C175" s="7"/>
      <c r="D175" s="7"/>
      <c r="E175" s="3"/>
      <c r="F175" s="3"/>
      <c r="G175" s="15"/>
      <c r="L175" s="3"/>
      <c r="M175" s="3"/>
      <c r="N175" s="3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</row>
    <row r="176" spans="1:119" s="8" customFormat="1">
      <c r="A176" s="5"/>
      <c r="B176" s="3"/>
      <c r="C176" s="7"/>
      <c r="D176" s="7"/>
      <c r="E176" s="3"/>
      <c r="F176" s="3"/>
      <c r="G176" s="15"/>
      <c r="L176" s="3"/>
      <c r="M176" s="3"/>
      <c r="N176" s="3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</row>
    <row r="177" spans="1:119" s="8" customFormat="1">
      <c r="A177" s="5"/>
      <c r="B177" s="3"/>
      <c r="C177" s="7"/>
      <c r="D177" s="7"/>
      <c r="E177" s="3"/>
      <c r="F177" s="3"/>
      <c r="G177" s="15"/>
      <c r="L177" s="3"/>
      <c r="M177" s="3"/>
      <c r="N177" s="3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</row>
    <row r="178" spans="1:119" s="8" customFormat="1">
      <c r="A178" s="5"/>
      <c r="B178" s="3"/>
      <c r="C178" s="7"/>
      <c r="D178" s="7"/>
      <c r="E178" s="3"/>
      <c r="F178" s="3"/>
      <c r="G178" s="15"/>
      <c r="L178" s="3"/>
      <c r="M178" s="3"/>
      <c r="N178" s="3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</row>
    <row r="179" spans="1:119" s="8" customFormat="1">
      <c r="A179" s="5"/>
      <c r="B179" s="3"/>
      <c r="C179" s="7"/>
      <c r="D179" s="7"/>
      <c r="E179" s="3"/>
      <c r="F179" s="3"/>
      <c r="G179" s="15"/>
      <c r="L179" s="3"/>
      <c r="M179" s="3"/>
      <c r="N179" s="3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</row>
    <row r="180" spans="1:119" s="8" customFormat="1">
      <c r="A180" s="5"/>
      <c r="B180" s="3"/>
      <c r="C180" s="7"/>
      <c r="D180" s="7"/>
      <c r="E180" s="3"/>
      <c r="F180" s="3"/>
      <c r="G180" s="15"/>
      <c r="L180" s="3"/>
      <c r="M180" s="3"/>
      <c r="N180" s="3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</row>
    <row r="181" spans="1:119" s="8" customFormat="1">
      <c r="A181" s="5"/>
      <c r="B181" s="3"/>
      <c r="C181" s="7"/>
      <c r="D181" s="7"/>
      <c r="E181" s="3"/>
      <c r="F181" s="3"/>
      <c r="G181" s="15"/>
      <c r="L181" s="3"/>
      <c r="M181" s="3"/>
      <c r="N181" s="3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</row>
    <row r="182" spans="1:119" s="8" customFormat="1">
      <c r="A182" s="5"/>
      <c r="B182" s="3"/>
      <c r="C182" s="7"/>
      <c r="D182" s="7"/>
      <c r="E182" s="3"/>
      <c r="F182" s="3"/>
      <c r="G182" s="15"/>
      <c r="L182" s="3"/>
      <c r="M182" s="3"/>
      <c r="N182" s="3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</row>
    <row r="183" spans="1:119" s="8" customFormat="1">
      <c r="A183" s="5"/>
      <c r="B183" s="3"/>
      <c r="C183" s="7"/>
      <c r="D183" s="7"/>
      <c r="E183" s="3"/>
      <c r="F183" s="3"/>
      <c r="G183" s="15"/>
      <c r="L183" s="3"/>
      <c r="M183" s="3"/>
      <c r="N183" s="3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</row>
    <row r="184" spans="1:119" s="8" customFormat="1">
      <c r="A184" s="5"/>
      <c r="B184" s="3"/>
      <c r="C184" s="7"/>
      <c r="D184" s="7"/>
      <c r="E184" s="3"/>
      <c r="F184" s="3"/>
      <c r="G184" s="15"/>
      <c r="L184" s="3"/>
      <c r="M184" s="3"/>
      <c r="N184" s="3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</row>
    <row r="185" spans="1:119" s="8" customFormat="1">
      <c r="A185" s="5"/>
      <c r="B185" s="3"/>
      <c r="C185" s="7"/>
      <c r="D185" s="7"/>
      <c r="E185" s="3"/>
      <c r="F185" s="3"/>
      <c r="G185" s="15"/>
      <c r="L185" s="3"/>
      <c r="M185" s="3"/>
      <c r="N185" s="3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</row>
    <row r="186" spans="1:119" s="8" customFormat="1">
      <c r="A186" s="5"/>
      <c r="B186" s="3"/>
      <c r="C186" s="7"/>
      <c r="D186" s="7"/>
      <c r="E186" s="3"/>
      <c r="F186" s="3"/>
      <c r="G186" s="15"/>
      <c r="L186" s="3"/>
      <c r="M186" s="3"/>
      <c r="N186" s="3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</row>
    <row r="187" spans="1:119" s="8" customFormat="1">
      <c r="A187" s="5"/>
      <c r="B187" s="3"/>
      <c r="C187" s="7"/>
      <c r="D187" s="7"/>
      <c r="E187" s="3"/>
      <c r="F187" s="3"/>
      <c r="G187" s="15"/>
      <c r="L187" s="3"/>
      <c r="M187" s="3"/>
      <c r="N187" s="3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</row>
    <row r="188" spans="1:119" s="8" customFormat="1">
      <c r="A188" s="5"/>
      <c r="B188" s="3"/>
      <c r="C188" s="7"/>
      <c r="D188" s="7"/>
      <c r="E188" s="3"/>
      <c r="F188" s="3"/>
      <c r="G188" s="15"/>
      <c r="L188" s="3"/>
      <c r="M188" s="3"/>
      <c r="N188" s="3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</row>
    <row r="189" spans="1:119" s="8" customFormat="1">
      <c r="A189" s="5"/>
      <c r="B189" s="3"/>
      <c r="C189" s="7"/>
      <c r="D189" s="7"/>
      <c r="E189" s="3"/>
      <c r="F189" s="3"/>
      <c r="G189" s="15"/>
      <c r="L189" s="3"/>
      <c r="M189" s="3"/>
      <c r="N189" s="3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</row>
    <row r="190" spans="1:119" s="8" customFormat="1">
      <c r="A190" s="5"/>
      <c r="B190" s="3"/>
      <c r="C190" s="7"/>
      <c r="D190" s="7"/>
      <c r="E190" s="3"/>
      <c r="F190" s="3"/>
      <c r="G190" s="15"/>
      <c r="L190" s="3"/>
      <c r="M190" s="3"/>
      <c r="N190" s="3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</row>
    <row r="191" spans="1:119" s="8" customFormat="1">
      <c r="A191" s="5"/>
      <c r="B191" s="3"/>
      <c r="C191" s="7"/>
      <c r="D191" s="7"/>
      <c r="E191" s="3"/>
      <c r="F191" s="3"/>
      <c r="G191" s="15"/>
      <c r="L191" s="3"/>
      <c r="M191" s="3"/>
      <c r="N191" s="3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</row>
    <row r="192" spans="1:119" s="8" customFormat="1">
      <c r="A192" s="5"/>
      <c r="B192" s="3"/>
      <c r="C192" s="7"/>
      <c r="D192" s="7"/>
      <c r="E192" s="3"/>
      <c r="F192" s="3"/>
      <c r="G192" s="15"/>
      <c r="L192" s="3"/>
      <c r="M192" s="3"/>
      <c r="N192" s="3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</row>
    <row r="193" spans="1:119" s="8" customFormat="1">
      <c r="A193" s="5"/>
      <c r="B193" s="3"/>
      <c r="C193" s="7"/>
      <c r="D193" s="7"/>
      <c r="E193" s="3"/>
      <c r="F193" s="3"/>
      <c r="G193" s="15"/>
      <c r="L193" s="3"/>
      <c r="M193" s="3"/>
      <c r="N193" s="3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</row>
    <row r="194" spans="1:119" s="8" customFormat="1">
      <c r="A194" s="5"/>
      <c r="B194" s="3"/>
      <c r="C194" s="7"/>
      <c r="D194" s="7"/>
      <c r="E194" s="3"/>
      <c r="F194" s="3"/>
      <c r="G194" s="15"/>
      <c r="L194" s="3"/>
      <c r="M194" s="3"/>
      <c r="N194" s="3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</row>
    <row r="195" spans="1:119" s="8" customFormat="1">
      <c r="A195" s="5"/>
      <c r="B195" s="3"/>
      <c r="C195" s="7"/>
      <c r="D195" s="7"/>
      <c r="E195" s="3"/>
      <c r="F195" s="3"/>
      <c r="G195" s="15"/>
      <c r="L195" s="3"/>
      <c r="M195" s="3"/>
      <c r="N195" s="3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</row>
    <row r="196" spans="1:119" s="8" customFormat="1">
      <c r="A196" s="5"/>
      <c r="B196" s="3"/>
      <c r="C196" s="7"/>
      <c r="D196" s="7"/>
      <c r="E196" s="3"/>
      <c r="F196" s="3"/>
      <c r="G196" s="15"/>
      <c r="L196" s="3"/>
      <c r="M196" s="3"/>
      <c r="N196" s="3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</row>
    <row r="197" spans="1:119" s="8" customFormat="1">
      <c r="A197" s="5"/>
      <c r="B197" s="3"/>
      <c r="C197" s="7"/>
      <c r="D197" s="7"/>
      <c r="E197" s="3"/>
      <c r="F197" s="3"/>
      <c r="G197" s="15"/>
      <c r="L197" s="3"/>
      <c r="M197" s="3"/>
      <c r="N197" s="3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</row>
    <row r="198" spans="1:119" s="8" customFormat="1">
      <c r="A198" s="5"/>
      <c r="B198" s="3"/>
      <c r="C198" s="7"/>
      <c r="D198" s="7"/>
      <c r="E198" s="3"/>
      <c r="F198" s="3"/>
      <c r="G198" s="15"/>
      <c r="L198" s="3"/>
      <c r="M198" s="3"/>
      <c r="N198" s="3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</row>
    <row r="199" spans="1:119" s="8" customFormat="1">
      <c r="A199" s="5"/>
      <c r="B199" s="3"/>
      <c r="C199" s="7"/>
      <c r="D199" s="7"/>
      <c r="E199" s="3"/>
      <c r="F199" s="3"/>
      <c r="G199" s="15"/>
      <c r="L199" s="3"/>
      <c r="M199" s="3"/>
      <c r="N199" s="3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</row>
    <row r="200" spans="1:119" s="8" customFormat="1">
      <c r="A200" s="5"/>
      <c r="B200" s="3"/>
      <c r="C200" s="7"/>
      <c r="D200" s="7"/>
      <c r="E200" s="3"/>
      <c r="F200" s="3"/>
      <c r="G200" s="15"/>
      <c r="L200" s="3"/>
      <c r="M200" s="3"/>
      <c r="N200" s="3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</row>
    <row r="201" spans="1:119" s="8" customFormat="1">
      <c r="A201" s="5"/>
      <c r="B201" s="3"/>
      <c r="C201" s="7"/>
      <c r="D201" s="7"/>
      <c r="E201" s="3"/>
      <c r="F201" s="3"/>
      <c r="G201" s="15"/>
      <c r="L201" s="3"/>
      <c r="M201" s="3"/>
      <c r="N201" s="3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</row>
    <row r="202" spans="1:119" s="8" customFormat="1">
      <c r="A202" s="5"/>
      <c r="B202" s="3"/>
      <c r="C202" s="7"/>
      <c r="D202" s="7"/>
      <c r="E202" s="3"/>
      <c r="F202" s="3"/>
      <c r="G202" s="15"/>
      <c r="L202" s="3"/>
      <c r="M202" s="3"/>
      <c r="N202" s="3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</row>
    <row r="203" spans="1:119" s="8" customFormat="1">
      <c r="A203" s="5"/>
      <c r="B203" s="3"/>
      <c r="C203" s="7"/>
      <c r="D203" s="7"/>
      <c r="E203" s="3"/>
      <c r="F203" s="3"/>
      <c r="G203" s="15"/>
      <c r="L203" s="3"/>
      <c r="M203" s="3"/>
      <c r="N203" s="3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</row>
    <row r="204" spans="1:119" s="8" customFormat="1">
      <c r="A204" s="5"/>
      <c r="B204" s="3"/>
      <c r="C204" s="7"/>
      <c r="D204" s="7"/>
      <c r="E204" s="3"/>
      <c r="F204" s="3"/>
      <c r="G204" s="15"/>
      <c r="L204" s="3"/>
      <c r="M204" s="3"/>
      <c r="N204" s="3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</row>
    <row r="205" spans="1:119" s="8" customFormat="1">
      <c r="A205" s="5"/>
      <c r="B205" s="3"/>
      <c r="C205" s="7"/>
      <c r="D205" s="7"/>
      <c r="E205" s="3"/>
      <c r="F205" s="3"/>
      <c r="G205" s="15"/>
      <c r="L205" s="3"/>
      <c r="M205" s="3"/>
      <c r="N205" s="3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</row>
    <row r="206" spans="1:119" s="8" customFormat="1">
      <c r="A206" s="5"/>
      <c r="B206" s="3"/>
      <c r="C206" s="7"/>
      <c r="D206" s="7"/>
      <c r="E206" s="3"/>
      <c r="F206" s="3"/>
      <c r="G206" s="15"/>
      <c r="L206" s="3"/>
      <c r="M206" s="3"/>
      <c r="N206" s="3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</row>
    <row r="207" spans="1:119" s="8" customFormat="1">
      <c r="A207" s="5"/>
      <c r="B207" s="3"/>
      <c r="C207" s="7"/>
      <c r="D207" s="7"/>
      <c r="E207" s="3"/>
      <c r="F207" s="3"/>
      <c r="G207" s="15"/>
      <c r="L207" s="3"/>
      <c r="M207" s="3"/>
      <c r="N207" s="3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</row>
    <row r="208" spans="1:119" s="8" customFormat="1">
      <c r="A208" s="5"/>
      <c r="B208" s="3"/>
      <c r="C208" s="7"/>
      <c r="D208" s="7"/>
      <c r="E208" s="3"/>
      <c r="F208" s="3"/>
      <c r="G208" s="15"/>
      <c r="L208" s="3"/>
      <c r="M208" s="3"/>
      <c r="N208" s="3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</row>
    <row r="209" spans="1:119" s="8" customFormat="1">
      <c r="A209" s="5"/>
      <c r="B209" s="3"/>
      <c r="C209" s="7"/>
      <c r="D209" s="7"/>
      <c r="E209" s="3"/>
      <c r="F209" s="3"/>
      <c r="G209" s="15"/>
      <c r="L209" s="3"/>
      <c r="M209" s="3"/>
      <c r="N209" s="3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</row>
    <row r="210" spans="1:119" s="8" customFormat="1">
      <c r="A210" s="5"/>
      <c r="B210" s="3"/>
      <c r="C210" s="7"/>
      <c r="D210" s="7"/>
      <c r="E210" s="3"/>
      <c r="F210" s="3"/>
      <c r="G210" s="15"/>
      <c r="L210" s="3"/>
      <c r="M210" s="3"/>
      <c r="N210" s="3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</row>
    <row r="211" spans="1:119" s="8" customFormat="1">
      <c r="A211" s="5"/>
      <c r="B211" s="3"/>
      <c r="C211" s="7"/>
      <c r="D211" s="7"/>
      <c r="E211" s="3"/>
      <c r="F211" s="3"/>
      <c r="G211" s="15"/>
      <c r="L211" s="3"/>
      <c r="M211" s="3"/>
      <c r="N211" s="3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</row>
    <row r="212" spans="1:119" s="8" customFormat="1">
      <c r="A212" s="5"/>
      <c r="B212" s="3"/>
      <c r="C212" s="7"/>
      <c r="D212" s="7"/>
      <c r="E212" s="3"/>
      <c r="F212" s="3"/>
      <c r="G212" s="15"/>
      <c r="L212" s="3"/>
      <c r="M212" s="3"/>
      <c r="N212" s="3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</row>
    <row r="213" spans="1:119" s="8" customFormat="1">
      <c r="A213" s="5"/>
      <c r="B213" s="3"/>
      <c r="C213" s="7"/>
      <c r="D213" s="7"/>
      <c r="E213" s="3"/>
      <c r="F213" s="3"/>
      <c r="G213" s="15"/>
      <c r="L213" s="3"/>
      <c r="M213" s="3"/>
      <c r="N213" s="3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</row>
    <row r="214" spans="1:119" s="8" customFormat="1">
      <c r="A214" s="5"/>
      <c r="B214" s="3"/>
      <c r="C214" s="7"/>
      <c r="D214" s="7"/>
      <c r="E214" s="3"/>
      <c r="F214" s="3"/>
      <c r="G214" s="15"/>
      <c r="L214" s="3"/>
      <c r="M214" s="3"/>
      <c r="N214" s="3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</row>
    <row r="215" spans="1:119" s="8" customFormat="1">
      <c r="A215" s="5"/>
      <c r="B215" s="3"/>
      <c r="C215" s="7"/>
      <c r="D215" s="7"/>
      <c r="E215" s="3"/>
      <c r="F215" s="3"/>
      <c r="G215" s="15"/>
      <c r="L215" s="3"/>
      <c r="M215" s="3"/>
      <c r="N215" s="3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</row>
    <row r="216" spans="1:119" s="8" customFormat="1">
      <c r="A216" s="5"/>
      <c r="B216" s="3"/>
      <c r="C216" s="7"/>
      <c r="D216" s="7"/>
      <c r="E216" s="3"/>
      <c r="F216" s="3"/>
      <c r="G216" s="15"/>
      <c r="L216" s="3"/>
      <c r="M216" s="3"/>
      <c r="N216" s="3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</row>
    <row r="217" spans="1:119" s="8" customFormat="1">
      <c r="A217" s="5"/>
      <c r="B217" s="3"/>
      <c r="C217" s="7"/>
      <c r="D217" s="7"/>
      <c r="E217" s="3"/>
      <c r="F217" s="3"/>
      <c r="G217" s="15"/>
      <c r="L217" s="3"/>
      <c r="M217" s="3"/>
      <c r="N217" s="3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</row>
    <row r="218" spans="1:119" s="8" customFormat="1">
      <c r="A218" s="5"/>
      <c r="B218" s="3"/>
      <c r="C218" s="7"/>
      <c r="D218" s="7"/>
      <c r="E218" s="3"/>
      <c r="F218" s="3"/>
      <c r="G218" s="15"/>
      <c r="L218" s="3"/>
      <c r="M218" s="3"/>
      <c r="N218" s="3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</row>
    <row r="219" spans="1:119" s="8" customFormat="1">
      <c r="A219" s="5"/>
      <c r="B219" s="3"/>
      <c r="C219" s="7"/>
      <c r="D219" s="7"/>
      <c r="E219" s="3"/>
      <c r="F219" s="3"/>
      <c r="G219" s="15"/>
      <c r="L219" s="3"/>
      <c r="M219" s="3"/>
      <c r="N219" s="3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</row>
    <row r="220" spans="1:119" s="8" customFormat="1">
      <c r="A220" s="5"/>
      <c r="B220" s="3"/>
      <c r="C220" s="7"/>
      <c r="D220" s="7"/>
      <c r="E220" s="3"/>
      <c r="F220" s="3"/>
      <c r="G220" s="15"/>
      <c r="L220" s="3"/>
      <c r="M220" s="3"/>
      <c r="N220" s="3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</row>
    <row r="221" spans="1:119" s="8" customFormat="1">
      <c r="A221" s="5"/>
      <c r="B221" s="3"/>
      <c r="C221" s="7"/>
      <c r="D221" s="7"/>
      <c r="E221" s="3"/>
      <c r="F221" s="3"/>
      <c r="G221" s="15"/>
      <c r="L221" s="3"/>
      <c r="M221" s="3"/>
      <c r="N221" s="3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</row>
    <row r="222" spans="1:119" s="8" customFormat="1">
      <c r="A222" s="5"/>
      <c r="B222" s="3"/>
      <c r="C222" s="7"/>
      <c r="D222" s="7"/>
      <c r="E222" s="3"/>
      <c r="F222" s="3"/>
      <c r="G222" s="15"/>
      <c r="L222" s="3"/>
      <c r="M222" s="3"/>
      <c r="N222" s="3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</row>
    <row r="223" spans="1:119" s="8" customFormat="1">
      <c r="A223" s="5"/>
      <c r="B223" s="3"/>
      <c r="C223" s="7"/>
      <c r="D223" s="7"/>
      <c r="E223" s="3"/>
      <c r="F223" s="3"/>
      <c r="G223" s="15"/>
      <c r="L223" s="3"/>
      <c r="M223" s="3"/>
      <c r="N223" s="3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</row>
    <row r="224" spans="1:119" s="8" customFormat="1">
      <c r="A224" s="5"/>
      <c r="B224" s="3"/>
      <c r="C224" s="7"/>
      <c r="D224" s="7"/>
      <c r="E224" s="3"/>
      <c r="F224" s="3"/>
      <c r="G224" s="15"/>
      <c r="L224" s="3"/>
      <c r="M224" s="3"/>
      <c r="N224" s="3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</row>
    <row r="225" spans="1:119" s="8" customFormat="1">
      <c r="A225" s="5"/>
      <c r="B225" s="3"/>
      <c r="C225" s="7"/>
      <c r="D225" s="7"/>
      <c r="E225" s="3"/>
      <c r="F225" s="3"/>
      <c r="G225" s="15"/>
      <c r="L225" s="3"/>
      <c r="M225" s="3"/>
      <c r="N225" s="3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</row>
    <row r="226" spans="1:119" s="8" customFormat="1">
      <c r="A226" s="5"/>
      <c r="B226" s="3"/>
      <c r="C226" s="7"/>
      <c r="D226" s="7"/>
      <c r="E226" s="3"/>
      <c r="F226" s="3"/>
      <c r="G226" s="15"/>
      <c r="L226" s="3"/>
      <c r="M226" s="3"/>
      <c r="N226" s="3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</row>
    <row r="227" spans="1:119" s="8" customFormat="1">
      <c r="A227" s="5"/>
      <c r="B227" s="3"/>
      <c r="C227" s="7"/>
      <c r="D227" s="7"/>
      <c r="E227" s="3"/>
      <c r="F227" s="3"/>
      <c r="G227" s="15"/>
      <c r="L227" s="3"/>
      <c r="M227" s="3"/>
      <c r="N227" s="3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</row>
    <row r="228" spans="1:119" s="8" customFormat="1">
      <c r="A228" s="5"/>
      <c r="B228" s="3"/>
      <c r="C228" s="7"/>
      <c r="D228" s="7"/>
      <c r="E228" s="3"/>
      <c r="F228" s="3"/>
      <c r="G228" s="15"/>
      <c r="L228" s="3"/>
      <c r="M228" s="3"/>
      <c r="N228" s="3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</row>
    <row r="229" spans="1:119" s="8" customFormat="1">
      <c r="A229" s="5"/>
      <c r="B229" s="3"/>
      <c r="C229" s="7"/>
      <c r="D229" s="7"/>
      <c r="E229" s="3"/>
      <c r="F229" s="3"/>
      <c r="G229" s="15"/>
      <c r="L229" s="3"/>
      <c r="M229" s="3"/>
      <c r="N229" s="3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</row>
    <row r="230" spans="1:119" s="8" customFormat="1">
      <c r="A230" s="5"/>
      <c r="B230" s="3"/>
      <c r="C230" s="7"/>
      <c r="D230" s="7"/>
      <c r="E230" s="3"/>
      <c r="F230" s="3"/>
      <c r="G230" s="15"/>
      <c r="L230" s="3"/>
      <c r="M230" s="3"/>
      <c r="N230" s="3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</row>
    <row r="231" spans="1:119" s="8" customFormat="1">
      <c r="A231" s="5"/>
      <c r="B231" s="3"/>
      <c r="C231" s="7"/>
      <c r="D231" s="7"/>
      <c r="E231" s="3"/>
      <c r="F231" s="3"/>
      <c r="G231" s="15"/>
      <c r="L231" s="3"/>
      <c r="M231" s="3"/>
      <c r="N231" s="3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</row>
    <row r="232" spans="1:119" s="8" customFormat="1">
      <c r="A232" s="5"/>
      <c r="B232" s="3"/>
      <c r="C232" s="7"/>
      <c r="D232" s="7"/>
      <c r="E232" s="3"/>
      <c r="F232" s="3"/>
      <c r="G232" s="15"/>
      <c r="L232" s="3"/>
      <c r="M232" s="3"/>
      <c r="N232" s="3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</row>
    <row r="233" spans="1:119" s="8" customFormat="1">
      <c r="A233" s="5"/>
      <c r="B233" s="3"/>
      <c r="C233" s="7"/>
      <c r="D233" s="7"/>
      <c r="E233" s="3"/>
      <c r="F233" s="3"/>
      <c r="G233" s="15"/>
      <c r="L233" s="3"/>
      <c r="M233" s="3"/>
      <c r="N233" s="3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</row>
    <row r="234" spans="1:119" s="8" customFormat="1">
      <c r="A234" s="5"/>
      <c r="B234" s="3"/>
      <c r="C234" s="7"/>
      <c r="D234" s="7"/>
      <c r="E234" s="3"/>
      <c r="F234" s="3"/>
      <c r="G234" s="15"/>
      <c r="L234" s="3"/>
      <c r="M234" s="3"/>
      <c r="N234" s="3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</row>
    <row r="235" spans="1:119" s="8" customFormat="1">
      <c r="A235" s="5"/>
      <c r="B235" s="3"/>
      <c r="C235" s="7"/>
      <c r="D235" s="7"/>
      <c r="E235" s="3"/>
      <c r="F235" s="3"/>
      <c r="G235" s="15"/>
      <c r="L235" s="3"/>
      <c r="M235" s="3"/>
      <c r="N235" s="3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</row>
    <row r="236" spans="1:119" s="8" customFormat="1">
      <c r="A236" s="5"/>
      <c r="B236" s="3"/>
      <c r="C236" s="7"/>
      <c r="D236" s="7"/>
      <c r="E236" s="3"/>
      <c r="F236" s="3"/>
      <c r="G236" s="15"/>
      <c r="L236" s="3"/>
      <c r="M236" s="3"/>
      <c r="N236" s="3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</row>
    <row r="237" spans="1:119" s="8" customFormat="1">
      <c r="A237" s="5"/>
      <c r="B237" s="3"/>
      <c r="C237" s="7"/>
      <c r="D237" s="7"/>
      <c r="E237" s="3"/>
      <c r="F237" s="3"/>
      <c r="G237" s="15"/>
      <c r="L237" s="3"/>
      <c r="M237" s="3"/>
      <c r="N237" s="3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</row>
    <row r="238" spans="1:119" s="8" customFormat="1">
      <c r="A238" s="5"/>
      <c r="B238" s="3"/>
      <c r="C238" s="7"/>
      <c r="D238" s="7"/>
      <c r="E238" s="3"/>
      <c r="F238" s="3"/>
      <c r="G238" s="15"/>
      <c r="L238" s="3"/>
      <c r="M238" s="3"/>
      <c r="N238" s="3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</row>
    <row r="239" spans="1:119" s="8" customFormat="1">
      <c r="A239" s="5"/>
      <c r="B239" s="3"/>
      <c r="C239" s="7"/>
      <c r="D239" s="7"/>
      <c r="E239" s="3"/>
      <c r="F239" s="3"/>
      <c r="G239" s="15"/>
      <c r="L239" s="3"/>
      <c r="M239" s="3"/>
      <c r="N239" s="3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</row>
    <row r="240" spans="1:119" s="8" customFormat="1">
      <c r="A240" s="5"/>
      <c r="B240" s="3"/>
      <c r="C240" s="7"/>
      <c r="D240" s="7"/>
      <c r="E240" s="3"/>
      <c r="F240" s="3"/>
      <c r="G240" s="15"/>
      <c r="L240" s="3"/>
      <c r="M240" s="3"/>
      <c r="N240" s="3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</row>
    <row r="241" spans="1:119" s="8" customFormat="1">
      <c r="A241" s="5"/>
      <c r="B241" s="3"/>
      <c r="C241" s="7"/>
      <c r="D241" s="7"/>
      <c r="E241" s="3"/>
      <c r="F241" s="3"/>
      <c r="G241" s="15"/>
      <c r="L241" s="3"/>
      <c r="M241" s="3"/>
      <c r="N241" s="3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</row>
    <row r="242" spans="1:119" s="8" customFormat="1">
      <c r="A242" s="5"/>
      <c r="B242" s="3"/>
      <c r="C242" s="7"/>
      <c r="D242" s="7"/>
      <c r="E242" s="3"/>
      <c r="F242" s="3"/>
      <c r="G242" s="15"/>
      <c r="L242" s="3"/>
      <c r="M242" s="3"/>
      <c r="N242" s="3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</row>
    <row r="243" spans="1:119" s="8" customFormat="1">
      <c r="A243" s="5"/>
      <c r="B243" s="3"/>
      <c r="C243" s="7"/>
      <c r="D243" s="7"/>
      <c r="E243" s="3"/>
      <c r="F243" s="3"/>
      <c r="G243" s="15"/>
      <c r="L243" s="3"/>
      <c r="M243" s="3"/>
      <c r="N243" s="3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</row>
    <row r="244" spans="1:119" s="8" customFormat="1">
      <c r="A244" s="5"/>
      <c r="B244" s="3"/>
      <c r="C244" s="7"/>
      <c r="D244" s="7"/>
      <c r="E244" s="3"/>
      <c r="F244" s="3"/>
      <c r="G244" s="15"/>
      <c r="L244" s="3"/>
      <c r="M244" s="3"/>
      <c r="N244" s="3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</row>
    <row r="245" spans="1:119" s="8" customFormat="1">
      <c r="A245" s="5"/>
      <c r="B245" s="3"/>
      <c r="C245" s="7"/>
      <c r="D245" s="7"/>
      <c r="E245" s="3"/>
      <c r="F245" s="3"/>
      <c r="G245" s="15"/>
      <c r="L245" s="3"/>
      <c r="M245" s="3"/>
      <c r="N245" s="3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</row>
    <row r="246" spans="1:119" s="8" customFormat="1">
      <c r="A246" s="5"/>
      <c r="B246" s="3"/>
      <c r="C246" s="7"/>
      <c r="D246" s="7"/>
      <c r="E246" s="3"/>
      <c r="F246" s="3"/>
      <c r="G246" s="15"/>
      <c r="L246" s="3"/>
      <c r="M246" s="3"/>
      <c r="N246" s="3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</row>
    <row r="247" spans="1:119" s="8" customFormat="1">
      <c r="A247" s="5"/>
      <c r="B247" s="3"/>
      <c r="C247" s="7"/>
      <c r="D247" s="7"/>
      <c r="E247" s="3"/>
      <c r="F247" s="3"/>
      <c r="G247" s="15"/>
      <c r="L247" s="3"/>
      <c r="M247" s="3"/>
      <c r="N247" s="3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</row>
    <row r="248" spans="1:119" s="8" customFormat="1">
      <c r="A248" s="5"/>
      <c r="B248" s="3"/>
      <c r="C248" s="7"/>
      <c r="D248" s="7"/>
      <c r="E248" s="3"/>
      <c r="F248" s="3"/>
      <c r="G248" s="15"/>
      <c r="L248" s="3"/>
      <c r="M248" s="3"/>
      <c r="N248" s="3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</row>
    <row r="249" spans="1:119" s="8" customFormat="1">
      <c r="A249" s="5"/>
      <c r="B249" s="3"/>
      <c r="C249" s="7"/>
      <c r="D249" s="7"/>
      <c r="E249" s="3"/>
      <c r="F249" s="3"/>
      <c r="G249" s="15"/>
      <c r="L249" s="3"/>
      <c r="M249" s="3"/>
      <c r="N249" s="3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</row>
    <row r="250" spans="1:119" s="8" customFormat="1">
      <c r="A250" s="5"/>
      <c r="B250" s="3"/>
      <c r="C250" s="7"/>
      <c r="D250" s="7"/>
      <c r="E250" s="3"/>
      <c r="F250" s="3"/>
      <c r="G250" s="15"/>
      <c r="L250" s="3"/>
      <c r="M250" s="3"/>
      <c r="N250" s="3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</row>
    <row r="251" spans="1:119" s="8" customFormat="1">
      <c r="A251" s="5"/>
      <c r="B251" s="3"/>
      <c r="C251" s="7"/>
      <c r="D251" s="7"/>
      <c r="E251" s="3"/>
      <c r="F251" s="3"/>
      <c r="G251" s="15"/>
      <c r="L251" s="3"/>
      <c r="M251" s="3"/>
      <c r="N251" s="3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</row>
    <row r="252" spans="1:119" s="8" customFormat="1">
      <c r="A252" s="5"/>
      <c r="B252" s="3"/>
      <c r="C252" s="7"/>
      <c r="D252" s="7"/>
      <c r="E252" s="3"/>
      <c r="F252" s="3"/>
      <c r="G252" s="15"/>
      <c r="L252" s="3"/>
      <c r="M252" s="3"/>
      <c r="N252" s="3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</row>
    <row r="253" spans="1:119" s="8" customFormat="1">
      <c r="A253" s="5"/>
      <c r="B253" s="3"/>
      <c r="C253" s="7"/>
      <c r="D253" s="7"/>
      <c r="E253" s="3"/>
      <c r="F253" s="3"/>
      <c r="G253" s="15"/>
      <c r="L253" s="3"/>
      <c r="M253" s="3"/>
      <c r="N253" s="3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</row>
    <row r="254" spans="1:119" s="8" customFormat="1">
      <c r="A254" s="5"/>
      <c r="B254" s="3"/>
      <c r="C254" s="7"/>
      <c r="D254" s="7"/>
      <c r="E254" s="3"/>
      <c r="F254" s="3"/>
      <c r="G254" s="15"/>
      <c r="L254" s="3"/>
      <c r="M254" s="3"/>
      <c r="N254" s="3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</row>
    <row r="255" spans="1:119" s="8" customFormat="1">
      <c r="A255" s="5"/>
      <c r="B255" s="3"/>
      <c r="C255" s="7"/>
      <c r="D255" s="7"/>
      <c r="E255" s="3"/>
      <c r="F255" s="3"/>
      <c r="G255" s="15"/>
      <c r="L255" s="3"/>
      <c r="M255" s="3"/>
      <c r="N255" s="3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</row>
    <row r="256" spans="1:119" s="8" customFormat="1">
      <c r="A256" s="5"/>
      <c r="B256" s="3"/>
      <c r="C256" s="7"/>
      <c r="D256" s="7"/>
      <c r="E256" s="3"/>
      <c r="F256" s="3"/>
      <c r="G256" s="15"/>
      <c r="L256" s="3"/>
      <c r="M256" s="3"/>
      <c r="N256" s="3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</row>
    <row r="257" spans="1:119" s="8" customFormat="1">
      <c r="A257" s="5"/>
      <c r="B257" s="3"/>
      <c r="C257" s="7"/>
      <c r="D257" s="7"/>
      <c r="E257" s="3"/>
      <c r="F257" s="3"/>
      <c r="G257" s="15"/>
      <c r="L257" s="3"/>
      <c r="M257" s="3"/>
      <c r="N257" s="3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</row>
    <row r="258" spans="1:119" s="8" customFormat="1">
      <c r="A258" s="5"/>
      <c r="B258" s="3"/>
      <c r="C258" s="7"/>
      <c r="D258" s="7"/>
      <c r="E258" s="3"/>
      <c r="F258" s="3"/>
      <c r="G258" s="15"/>
      <c r="L258" s="3"/>
      <c r="M258" s="3"/>
      <c r="N258" s="3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</row>
    <row r="259" spans="1:119" s="8" customFormat="1">
      <c r="A259" s="5"/>
      <c r="B259" s="3"/>
      <c r="C259" s="7"/>
      <c r="D259" s="7"/>
      <c r="E259" s="3"/>
      <c r="F259" s="3"/>
      <c r="G259" s="15"/>
      <c r="L259" s="3"/>
      <c r="M259" s="3"/>
      <c r="N259" s="3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</row>
    <row r="260" spans="1:119" s="8" customFormat="1">
      <c r="A260" s="5"/>
      <c r="B260" s="3"/>
      <c r="C260" s="7"/>
      <c r="D260" s="7"/>
      <c r="E260" s="3"/>
      <c r="F260" s="3"/>
      <c r="G260" s="15"/>
      <c r="L260" s="3"/>
      <c r="M260" s="3"/>
      <c r="N260" s="3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</row>
    <row r="261" spans="1:119" s="8" customFormat="1">
      <c r="A261" s="5"/>
      <c r="B261" s="3"/>
      <c r="C261" s="7"/>
      <c r="D261" s="7"/>
      <c r="E261" s="3"/>
      <c r="F261" s="3"/>
      <c r="G261" s="15"/>
      <c r="L261" s="3"/>
      <c r="M261" s="3"/>
      <c r="N261" s="3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</row>
    <row r="262" spans="1:119" s="8" customFormat="1">
      <c r="A262" s="5"/>
      <c r="B262" s="3"/>
      <c r="C262" s="7"/>
      <c r="D262" s="7"/>
      <c r="E262" s="3"/>
      <c r="F262" s="3"/>
      <c r="G262" s="15"/>
      <c r="L262" s="3"/>
      <c r="M262" s="3"/>
      <c r="N262" s="3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</row>
    <row r="263" spans="1:119" s="8" customFormat="1">
      <c r="A263" s="5"/>
      <c r="B263" s="3"/>
      <c r="C263" s="7"/>
      <c r="D263" s="7"/>
      <c r="E263" s="3"/>
      <c r="F263" s="3"/>
      <c r="G263" s="15"/>
      <c r="L263" s="3"/>
      <c r="M263" s="3"/>
      <c r="N263" s="3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</row>
    <row r="264" spans="1:119" s="8" customFormat="1">
      <c r="A264" s="5"/>
      <c r="B264" s="3"/>
      <c r="C264" s="7"/>
      <c r="D264" s="7"/>
      <c r="E264" s="3"/>
      <c r="F264" s="3"/>
      <c r="G264" s="15"/>
      <c r="L264" s="3"/>
      <c r="M264" s="3"/>
      <c r="N264" s="3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</row>
    <row r="265" spans="1:119" s="8" customFormat="1">
      <c r="A265" s="5"/>
      <c r="B265" s="3"/>
      <c r="C265" s="7"/>
      <c r="D265" s="7"/>
      <c r="E265" s="3"/>
      <c r="F265" s="3"/>
      <c r="G265" s="15"/>
      <c r="L265" s="3"/>
      <c r="M265" s="3"/>
      <c r="N265" s="3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</row>
    <row r="266" spans="1:119" s="8" customFormat="1">
      <c r="A266" s="5"/>
      <c r="B266" s="3"/>
      <c r="C266" s="7"/>
      <c r="D266" s="7"/>
      <c r="E266" s="3"/>
      <c r="F266" s="3"/>
      <c r="G266" s="15"/>
      <c r="L266" s="3"/>
      <c r="M266" s="3"/>
      <c r="N266" s="3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</row>
    <row r="267" spans="1:119" s="8" customFormat="1">
      <c r="A267" s="5"/>
      <c r="B267" s="3"/>
      <c r="C267" s="7"/>
      <c r="D267" s="7"/>
      <c r="E267" s="3"/>
      <c r="F267" s="3"/>
      <c r="G267" s="15"/>
      <c r="L267" s="3"/>
      <c r="M267" s="3"/>
      <c r="N267" s="3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</row>
    <row r="268" spans="1:119" s="8" customFormat="1">
      <c r="A268" s="5"/>
      <c r="B268" s="3"/>
      <c r="C268" s="7"/>
      <c r="D268" s="7"/>
      <c r="E268" s="3"/>
      <c r="F268" s="3"/>
      <c r="G268" s="15"/>
      <c r="L268" s="3"/>
      <c r="M268" s="3"/>
      <c r="N268" s="3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</row>
    <row r="269" spans="1:119" s="8" customFormat="1">
      <c r="A269" s="5"/>
      <c r="B269" s="3"/>
      <c r="C269" s="7"/>
      <c r="D269" s="7"/>
      <c r="E269" s="3"/>
      <c r="F269" s="3"/>
      <c r="G269" s="15"/>
      <c r="L269" s="3"/>
      <c r="M269" s="3"/>
      <c r="N269" s="3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</row>
    <row r="270" spans="1:119" s="8" customFormat="1">
      <c r="A270" s="5"/>
      <c r="B270" s="3"/>
      <c r="C270" s="7"/>
      <c r="D270" s="7"/>
      <c r="E270" s="3"/>
      <c r="F270" s="3"/>
      <c r="G270" s="15"/>
      <c r="L270" s="3"/>
      <c r="M270" s="3"/>
      <c r="N270" s="3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</row>
    <row r="271" spans="1:119" s="8" customFormat="1">
      <c r="A271" s="5"/>
      <c r="B271" s="3"/>
      <c r="C271" s="7"/>
      <c r="D271" s="7"/>
      <c r="E271" s="3"/>
      <c r="F271" s="3"/>
      <c r="G271" s="15"/>
      <c r="L271" s="3"/>
      <c r="M271" s="3"/>
      <c r="N271" s="3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</row>
    <row r="272" spans="1:119" s="8" customFormat="1">
      <c r="A272" s="5"/>
      <c r="B272" s="3"/>
      <c r="C272" s="7"/>
      <c r="D272" s="7"/>
      <c r="E272" s="3"/>
      <c r="F272" s="3"/>
      <c r="G272" s="15"/>
      <c r="L272" s="3"/>
      <c r="M272" s="3"/>
      <c r="N272" s="3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</row>
    <row r="273" spans="1:119" s="8" customFormat="1">
      <c r="A273" s="5"/>
      <c r="B273" s="3"/>
      <c r="C273" s="7"/>
      <c r="D273" s="7"/>
      <c r="E273" s="3"/>
      <c r="F273" s="3"/>
      <c r="G273" s="15"/>
      <c r="L273" s="3"/>
      <c r="M273" s="3"/>
      <c r="N273" s="3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</row>
    <row r="274" spans="1:119" s="8" customFormat="1">
      <c r="A274" s="5"/>
      <c r="B274" s="3"/>
      <c r="C274" s="7"/>
      <c r="D274" s="7"/>
      <c r="E274" s="3"/>
      <c r="F274" s="3"/>
      <c r="G274" s="15"/>
      <c r="L274" s="3"/>
      <c r="M274" s="3"/>
      <c r="N274" s="3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</row>
    <row r="275" spans="1:119" s="8" customFormat="1">
      <c r="A275" s="5"/>
      <c r="B275" s="3"/>
      <c r="C275" s="7"/>
      <c r="D275" s="7"/>
      <c r="E275" s="3"/>
      <c r="F275" s="3"/>
      <c r="G275" s="15"/>
      <c r="L275" s="3"/>
      <c r="M275" s="3"/>
      <c r="N275" s="3"/>
      <c r="O275" s="5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</row>
    <row r="276" spans="1:119" s="8" customFormat="1">
      <c r="A276" s="5"/>
      <c r="B276" s="3"/>
      <c r="C276" s="7"/>
      <c r="D276" s="7"/>
      <c r="E276" s="3"/>
      <c r="F276" s="3"/>
      <c r="G276" s="15"/>
      <c r="L276" s="3"/>
      <c r="M276" s="3"/>
      <c r="N276" s="3"/>
      <c r="O276" s="5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</row>
    <row r="277" spans="1:119" s="8" customFormat="1">
      <c r="A277" s="5"/>
      <c r="B277" s="3"/>
      <c r="C277" s="7"/>
      <c r="D277" s="7"/>
      <c r="E277" s="3"/>
      <c r="F277" s="3"/>
      <c r="G277" s="15"/>
      <c r="L277" s="3"/>
      <c r="M277" s="3"/>
      <c r="N277" s="3"/>
      <c r="O277" s="5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</row>
    <row r="278" spans="1:119" s="8" customFormat="1">
      <c r="A278" s="5"/>
      <c r="B278" s="3"/>
      <c r="C278" s="7"/>
      <c r="D278" s="7"/>
      <c r="E278" s="3"/>
      <c r="F278" s="3"/>
      <c r="G278" s="15"/>
      <c r="L278" s="3"/>
      <c r="M278" s="3"/>
      <c r="N278" s="3"/>
      <c r="O278" s="5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</row>
    <row r="279" spans="1:119">
      <c r="G279" s="15"/>
    </row>
  </sheetData>
  <sheetProtection password="D9E4" sheet="1" objects="1" scenarios="1"/>
  <mergeCells count="68">
    <mergeCell ref="C51:C52"/>
    <mergeCell ref="I51:J51"/>
    <mergeCell ref="I52:J52"/>
    <mergeCell ref="I55:J55"/>
    <mergeCell ref="C45:C46"/>
    <mergeCell ref="I45:J45"/>
    <mergeCell ref="B46:B47"/>
    <mergeCell ref="I46:J46"/>
    <mergeCell ref="C48:C49"/>
    <mergeCell ref="I48:J48"/>
    <mergeCell ref="B49:B50"/>
    <mergeCell ref="I49:J49"/>
    <mergeCell ref="B39:B40"/>
    <mergeCell ref="I39:J39"/>
    <mergeCell ref="L41:L42"/>
    <mergeCell ref="M41:M42"/>
    <mergeCell ref="N41:N42"/>
    <mergeCell ref="C42:C43"/>
    <mergeCell ref="I42:J42"/>
    <mergeCell ref="B43:B44"/>
    <mergeCell ref="I43:J43"/>
    <mergeCell ref="L37:L38"/>
    <mergeCell ref="M37:M38"/>
    <mergeCell ref="N37:N38"/>
    <mergeCell ref="V37:V38"/>
    <mergeCell ref="C38:C39"/>
    <mergeCell ref="I38:J38"/>
    <mergeCell ref="B31:B32"/>
    <mergeCell ref="I31:J31"/>
    <mergeCell ref="L33:L34"/>
    <mergeCell ref="M33:M34"/>
    <mergeCell ref="N33:N34"/>
    <mergeCell ref="V33:V34"/>
    <mergeCell ref="C34:C35"/>
    <mergeCell ref="I34:J34"/>
    <mergeCell ref="B35:B36"/>
    <mergeCell ref="I35:J35"/>
    <mergeCell ref="L29:L30"/>
    <mergeCell ref="M29:M30"/>
    <mergeCell ref="N29:N30"/>
    <mergeCell ref="V29:V30"/>
    <mergeCell ref="C30:C31"/>
    <mergeCell ref="I30:J30"/>
    <mergeCell ref="I28:J28"/>
    <mergeCell ref="B16:J16"/>
    <mergeCell ref="I17:J17"/>
    <mergeCell ref="E19:G19"/>
    <mergeCell ref="I19:J19"/>
    <mergeCell ref="B20:J20"/>
    <mergeCell ref="E22:G22"/>
    <mergeCell ref="I22:J22"/>
    <mergeCell ref="E24:G24"/>
    <mergeCell ref="I24:J24"/>
    <mergeCell ref="B25:J25"/>
    <mergeCell ref="A27:B27"/>
    <mergeCell ref="I27:J27"/>
    <mergeCell ref="B15:J15"/>
    <mergeCell ref="A1:K2"/>
    <mergeCell ref="A5:K5"/>
    <mergeCell ref="A6:K6"/>
    <mergeCell ref="A9:K9"/>
    <mergeCell ref="A10:K10"/>
    <mergeCell ref="A11:K11"/>
    <mergeCell ref="I12:J12"/>
    <mergeCell ref="B13:C13"/>
    <mergeCell ref="E13:G13"/>
    <mergeCell ref="I13:J13"/>
    <mergeCell ref="E14:G14"/>
  </mergeCells>
  <printOptions horizontalCentered="1"/>
  <pageMargins left="0.59055118110236227" right="0.59055118110236227" top="0.59055118110236227" bottom="0.98425196850393704" header="0.51181102362204722" footer="0.51181102362204722"/>
  <pageSetup paperSize="9" scale="92" orientation="portrait" r:id="rId1"/>
  <headerFooter alignWithMargins="0">
    <oddFooter>&amp;LContributo di costruzione: foglio 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O279"/>
  <sheetViews>
    <sheetView zoomScaleNormal="100" zoomScaleSheetLayoutView="100" workbookViewId="0">
      <selection activeCell="B15" sqref="B15:J15"/>
    </sheetView>
  </sheetViews>
  <sheetFormatPr defaultRowHeight="12.75"/>
  <cols>
    <col min="1" max="1" width="5.5703125" style="5" customWidth="1"/>
    <col min="2" max="2" width="36.28515625" style="3" customWidth="1"/>
    <col min="3" max="3" width="10.85546875" style="7" customWidth="1"/>
    <col min="4" max="4" width="5.42578125" style="7" customWidth="1"/>
    <col min="5" max="5" width="10.85546875" style="3" customWidth="1"/>
    <col min="6" max="6" width="2.5703125" style="3" customWidth="1"/>
    <col min="7" max="7" width="3.5703125" style="8" customWidth="1"/>
    <col min="8" max="8" width="7" style="8" customWidth="1"/>
    <col min="9" max="9" width="11.42578125" style="8" customWidth="1"/>
    <col min="10" max="10" width="3.5703125" style="8" customWidth="1"/>
    <col min="11" max="11" width="3.140625" style="8" customWidth="1"/>
    <col min="12" max="12" width="12.7109375" style="3" hidden="1" customWidth="1"/>
    <col min="13" max="13" width="10.7109375" style="3" hidden="1" customWidth="1"/>
    <col min="14" max="14" width="12.7109375" style="3" hidden="1" customWidth="1"/>
    <col min="15" max="15" width="13.85546875" style="5" hidden="1" customWidth="1"/>
    <col min="16" max="17" width="9.140625" style="3" hidden="1" customWidth="1"/>
    <col min="18" max="18" width="24.85546875" style="3" hidden="1" customWidth="1"/>
    <col min="19" max="22" width="9.140625" style="3" hidden="1" customWidth="1"/>
    <col min="23" max="103" width="9.140625" style="3"/>
    <col min="104" max="16384" width="9.140625" style="4"/>
  </cols>
  <sheetData>
    <row r="1" spans="1:119" ht="37.5" customHeight="1">
      <c r="A1" s="263" t="s">
        <v>18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</row>
    <row r="2" spans="1:119" ht="23.25" customHeight="1">
      <c r="A2" s="263"/>
      <c r="B2" s="263"/>
      <c r="C2" s="263"/>
      <c r="D2" s="263"/>
      <c r="E2" s="263"/>
      <c r="F2" s="263"/>
      <c r="G2" s="263"/>
      <c r="H2" s="263"/>
      <c r="I2" s="263"/>
      <c r="J2" s="263"/>
      <c r="K2" s="26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</row>
    <row r="3" spans="1:119" ht="12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</row>
    <row r="4" spans="1:119" ht="9.75" customHeight="1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</row>
    <row r="5" spans="1:119" ht="17.25" customHeight="1">
      <c r="A5" s="264" t="s">
        <v>83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</row>
    <row r="6" spans="1:119" ht="17.25" customHeight="1">
      <c r="A6" s="265" t="s">
        <v>84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</row>
    <row r="7" spans="1:119" ht="9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</row>
    <row r="8" spans="1:119" ht="9" customHeight="1" thickBot="1">
      <c r="A8" s="29"/>
      <c r="B8" s="30"/>
      <c r="C8" s="26"/>
      <c r="D8" s="26"/>
      <c r="E8" s="31"/>
      <c r="F8" s="31"/>
      <c r="G8" s="31"/>
      <c r="H8" s="31"/>
      <c r="I8" s="26"/>
      <c r="J8" s="26"/>
      <c r="K8" s="26"/>
    </row>
    <row r="9" spans="1:119" ht="18.75" customHeight="1">
      <c r="A9" s="272" t="s">
        <v>205</v>
      </c>
      <c r="B9" s="273"/>
      <c r="C9" s="273"/>
      <c r="D9" s="273"/>
      <c r="E9" s="273"/>
      <c r="F9" s="273"/>
      <c r="G9" s="273"/>
      <c r="H9" s="273"/>
      <c r="I9" s="273"/>
      <c r="J9" s="273"/>
      <c r="K9" s="274"/>
    </row>
    <row r="10" spans="1:119" s="1" customFormat="1" ht="18.75" customHeight="1" thickBot="1">
      <c r="A10" s="266" t="s">
        <v>85</v>
      </c>
      <c r="B10" s="267"/>
      <c r="C10" s="267"/>
      <c r="D10" s="267"/>
      <c r="E10" s="267"/>
      <c r="F10" s="267"/>
      <c r="G10" s="267"/>
      <c r="H10" s="267"/>
      <c r="I10" s="267"/>
      <c r="J10" s="267"/>
      <c r="K10" s="268"/>
      <c r="L10" s="2"/>
      <c r="M10" s="2"/>
      <c r="N10" s="2"/>
      <c r="O10" s="94"/>
      <c r="P10" s="2"/>
      <c r="Q10" s="2"/>
      <c r="R10" s="19"/>
      <c r="S10" s="19"/>
      <c r="T10" s="19"/>
      <c r="U10" s="19"/>
      <c r="V10" s="19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</row>
    <row r="11" spans="1:119" s="1" customFormat="1" ht="12.75" customHeight="1">
      <c r="A11" s="269" t="s">
        <v>49</v>
      </c>
      <c r="B11" s="269"/>
      <c r="C11" s="269"/>
      <c r="D11" s="270"/>
      <c r="E11" s="270"/>
      <c r="F11" s="270"/>
      <c r="G11" s="270"/>
      <c r="H11" s="270"/>
      <c r="I11" s="270"/>
      <c r="J11" s="270"/>
      <c r="K11" s="270"/>
      <c r="L11" s="2"/>
      <c r="M11" s="2"/>
      <c r="N11" s="2"/>
      <c r="O11" s="94"/>
      <c r="P11" s="2"/>
      <c r="Q11" s="2"/>
      <c r="R11" s="19"/>
      <c r="S11" s="19"/>
      <c r="T11" s="19"/>
      <c r="U11" s="19"/>
      <c r="V11" s="19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</row>
    <row r="12" spans="1:119" s="1" customFormat="1" ht="15" customHeight="1">
      <c r="A12" s="117"/>
      <c r="B12" s="117"/>
      <c r="C12" s="117"/>
      <c r="D12" s="117"/>
      <c r="E12" s="85" t="s">
        <v>25</v>
      </c>
      <c r="F12" s="118"/>
      <c r="G12" s="119"/>
      <c r="H12" s="120"/>
      <c r="I12" s="271" t="s">
        <v>26</v>
      </c>
      <c r="J12" s="271"/>
      <c r="K12" s="121"/>
      <c r="L12" s="2"/>
      <c r="M12" s="2"/>
      <c r="N12" s="2"/>
      <c r="O12" s="94"/>
      <c r="P12" s="2"/>
      <c r="Q12" s="2"/>
      <c r="R12" s="19"/>
      <c r="S12" s="19"/>
      <c r="T12" s="19"/>
      <c r="U12" s="19"/>
      <c r="V12" s="19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</row>
    <row r="13" spans="1:119" s="1" customFormat="1" ht="24" customHeight="1">
      <c r="A13" s="35" t="s">
        <v>2</v>
      </c>
      <c r="B13" s="237"/>
      <c r="C13" s="238"/>
      <c r="D13" s="86" t="s">
        <v>27</v>
      </c>
      <c r="E13" s="239"/>
      <c r="F13" s="240"/>
      <c r="G13" s="241"/>
      <c r="H13" s="87" t="s">
        <v>28</v>
      </c>
      <c r="I13" s="242"/>
      <c r="J13" s="242"/>
      <c r="K13" s="122"/>
      <c r="L13" s="2"/>
      <c r="M13" s="2"/>
      <c r="N13" s="17"/>
      <c r="O13" s="94"/>
      <c r="P13" s="2"/>
      <c r="Q13" s="2"/>
      <c r="R13" s="19"/>
      <c r="S13" s="19"/>
      <c r="T13" s="19"/>
      <c r="U13" s="19"/>
      <c r="V13" s="19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</row>
    <row r="14" spans="1:119" s="1" customFormat="1" ht="12.75" customHeight="1">
      <c r="A14" s="34"/>
      <c r="B14" s="34"/>
      <c r="C14" s="123"/>
      <c r="D14" s="110"/>
      <c r="E14" s="243"/>
      <c r="F14" s="244"/>
      <c r="G14" s="244"/>
      <c r="H14" s="111"/>
      <c r="I14" s="34"/>
      <c r="J14" s="124"/>
      <c r="K14" s="125"/>
      <c r="L14" s="2"/>
      <c r="M14" s="2"/>
      <c r="N14" s="17"/>
      <c r="O14" s="94"/>
      <c r="P14" s="2"/>
      <c r="Q14" s="2"/>
      <c r="R14" s="19"/>
      <c r="S14" s="19"/>
      <c r="T14" s="19"/>
      <c r="U14" s="19"/>
      <c r="V14" s="19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</row>
    <row r="15" spans="1:119" s="1" customFormat="1" ht="15" customHeight="1">
      <c r="A15" s="126" t="s">
        <v>52</v>
      </c>
      <c r="B15" s="245" t="s">
        <v>87</v>
      </c>
      <c r="C15" s="246"/>
      <c r="D15" s="247"/>
      <c r="E15" s="247"/>
      <c r="F15" s="247"/>
      <c r="G15" s="247"/>
      <c r="H15" s="247"/>
      <c r="I15" s="247"/>
      <c r="J15" s="247"/>
      <c r="K15" s="125"/>
      <c r="L15" s="2"/>
      <c r="M15" s="2"/>
      <c r="N15" s="17"/>
      <c r="O15" s="94"/>
      <c r="P15" s="2"/>
      <c r="Q15" s="2"/>
      <c r="R15" s="19"/>
      <c r="S15" s="19"/>
      <c r="T15" s="19"/>
      <c r="U15" s="19"/>
      <c r="V15" s="19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</row>
    <row r="16" spans="1:119" s="1" customFormat="1" ht="6.75" customHeight="1">
      <c r="A16" s="34"/>
      <c r="B16" s="248"/>
      <c r="C16" s="249"/>
      <c r="D16" s="249"/>
      <c r="E16" s="250"/>
      <c r="F16" s="250"/>
      <c r="G16" s="250"/>
      <c r="H16" s="250"/>
      <c r="I16" s="250"/>
      <c r="J16" s="250"/>
      <c r="K16" s="125"/>
      <c r="L16" s="2"/>
      <c r="M16" s="2"/>
      <c r="N16" s="17"/>
      <c r="O16" s="94"/>
      <c r="P16" s="2"/>
      <c r="Q16" s="2"/>
      <c r="R16" s="19"/>
      <c r="S16" s="19"/>
      <c r="T16" s="19"/>
      <c r="U16" s="19"/>
      <c r="V16" s="19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</row>
    <row r="17" spans="1:119" s="1" customFormat="1" ht="16.5" customHeight="1">
      <c r="A17" s="127" t="s">
        <v>53</v>
      </c>
      <c r="B17" s="128" t="s">
        <v>95</v>
      </c>
      <c r="C17" s="116"/>
      <c r="D17" s="129"/>
      <c r="E17" s="117"/>
      <c r="F17" s="130"/>
      <c r="G17" s="130"/>
      <c r="H17" s="111"/>
      <c r="I17" s="254"/>
      <c r="J17" s="255"/>
      <c r="K17" s="125"/>
      <c r="L17" s="2"/>
      <c r="M17" s="2"/>
      <c r="N17" s="17"/>
      <c r="O17" s="94"/>
      <c r="P17" s="2"/>
      <c r="Q17" s="2"/>
      <c r="R17" s="19"/>
      <c r="S17" s="19"/>
      <c r="T17" s="19"/>
      <c r="U17" s="19"/>
      <c r="V17" s="19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</row>
    <row r="18" spans="1:119" s="1" customFormat="1" ht="5.25" customHeight="1">
      <c r="A18" s="34"/>
      <c r="B18" s="34"/>
      <c r="C18" s="123"/>
      <c r="D18" s="110"/>
      <c r="E18" s="34"/>
      <c r="F18" s="130"/>
      <c r="G18" s="130"/>
      <c r="H18" s="111"/>
      <c r="I18" s="34"/>
      <c r="J18" s="34"/>
      <c r="K18" s="125"/>
      <c r="L18" s="2"/>
      <c r="M18" s="2"/>
      <c r="N18" s="17"/>
      <c r="O18" s="94"/>
      <c r="P18" s="2"/>
      <c r="Q18" s="2"/>
      <c r="R18" s="19"/>
      <c r="S18" s="19"/>
      <c r="T18" s="19"/>
      <c r="U18" s="19"/>
      <c r="V18" s="19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</row>
    <row r="19" spans="1:119" s="1" customFormat="1" ht="16.5" customHeight="1">
      <c r="A19" s="34"/>
      <c r="B19" s="128" t="s">
        <v>88</v>
      </c>
      <c r="C19" s="116"/>
      <c r="D19" s="110"/>
      <c r="E19" s="251" t="s">
        <v>99</v>
      </c>
      <c r="F19" s="252"/>
      <c r="G19" s="252"/>
      <c r="H19" s="111"/>
      <c r="I19" s="256">
        <f>C17*C19</f>
        <v>0</v>
      </c>
      <c r="J19" s="257"/>
      <c r="K19" s="125"/>
      <c r="L19" s="2"/>
      <c r="M19" s="2"/>
      <c r="N19" s="17"/>
      <c r="O19" s="94"/>
      <c r="P19" s="2"/>
      <c r="Q19" s="2"/>
      <c r="R19" s="19"/>
      <c r="S19" s="19"/>
      <c r="T19" s="19"/>
      <c r="U19" s="19"/>
      <c r="V19" s="19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</row>
    <row r="20" spans="1:119" s="1" customFormat="1" ht="15" customHeight="1">
      <c r="A20" s="34"/>
      <c r="B20" s="275" t="s">
        <v>117</v>
      </c>
      <c r="C20" s="276"/>
      <c r="D20" s="276"/>
      <c r="E20" s="276"/>
      <c r="F20" s="276"/>
      <c r="G20" s="276"/>
      <c r="H20" s="276"/>
      <c r="I20" s="276"/>
      <c r="J20" s="276"/>
      <c r="K20" s="125"/>
      <c r="L20" s="2"/>
      <c r="M20" s="2"/>
      <c r="N20" s="17"/>
      <c r="O20" s="94"/>
      <c r="P20" s="2"/>
      <c r="Q20" s="2"/>
      <c r="R20" s="19"/>
      <c r="S20" s="19"/>
      <c r="T20" s="19"/>
      <c r="U20" s="19"/>
      <c r="V20" s="19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</row>
    <row r="21" spans="1:119" s="1" customFormat="1" ht="6" customHeight="1">
      <c r="A21" s="34"/>
      <c r="B21" s="139"/>
      <c r="C21" s="140"/>
      <c r="D21" s="113"/>
      <c r="E21" s="141"/>
      <c r="F21" s="142"/>
      <c r="G21" s="142"/>
      <c r="H21" s="114"/>
      <c r="I21" s="141"/>
      <c r="J21" s="141"/>
      <c r="K21" s="125"/>
      <c r="L21" s="2"/>
      <c r="M21" s="2"/>
      <c r="N21" s="17"/>
      <c r="O21" s="94"/>
      <c r="P21" s="2"/>
      <c r="Q21" s="2"/>
      <c r="R21" s="19"/>
      <c r="S21" s="19"/>
      <c r="T21" s="19"/>
      <c r="U21" s="19"/>
      <c r="V21" s="19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</row>
    <row r="22" spans="1:119" s="1" customFormat="1" ht="16.5" customHeight="1">
      <c r="A22" s="127" t="s">
        <v>54</v>
      </c>
      <c r="B22" s="128" t="s">
        <v>96</v>
      </c>
      <c r="C22" s="116"/>
      <c r="D22" s="110"/>
      <c r="E22" s="251" t="s">
        <v>97</v>
      </c>
      <c r="F22" s="252"/>
      <c r="G22" s="252"/>
      <c r="H22" s="111"/>
      <c r="I22" s="256" t="str">
        <f>IF(C22&gt;0,C24/C22,"0")</f>
        <v>0</v>
      </c>
      <c r="J22" s="257"/>
      <c r="K22" s="125"/>
      <c r="L22" s="2"/>
      <c r="M22" s="2"/>
      <c r="N22" s="17"/>
      <c r="O22" s="94"/>
      <c r="P22" s="2"/>
      <c r="Q22" s="2"/>
      <c r="R22" s="19"/>
      <c r="S22" s="19"/>
      <c r="T22" s="19"/>
      <c r="U22" s="19"/>
      <c r="V22" s="19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</row>
    <row r="23" spans="1:119" s="1" customFormat="1" ht="5.25" customHeight="1">
      <c r="A23" s="34"/>
      <c r="B23" s="34"/>
      <c r="C23" s="123"/>
      <c r="D23" s="110"/>
      <c r="E23" s="34"/>
      <c r="F23" s="130"/>
      <c r="G23" s="130"/>
      <c r="H23" s="111"/>
      <c r="I23" s="34"/>
      <c r="J23" s="34"/>
      <c r="K23" s="125"/>
      <c r="L23" s="2"/>
      <c r="M23" s="2"/>
      <c r="N23" s="17"/>
      <c r="O23" s="94"/>
      <c r="P23" s="2"/>
      <c r="Q23" s="2"/>
      <c r="R23" s="19"/>
      <c r="S23" s="19"/>
      <c r="T23" s="19"/>
      <c r="U23" s="19"/>
      <c r="V23" s="19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</row>
    <row r="24" spans="1:119" s="1" customFormat="1" ht="16.5" customHeight="1">
      <c r="A24" s="34"/>
      <c r="B24" s="128" t="s">
        <v>89</v>
      </c>
      <c r="C24" s="116"/>
      <c r="D24" s="110"/>
      <c r="E24" s="251"/>
      <c r="F24" s="252"/>
      <c r="G24" s="252"/>
      <c r="H24" s="111"/>
      <c r="I24" s="253"/>
      <c r="J24" s="253"/>
      <c r="K24" s="125"/>
      <c r="L24" s="2"/>
      <c r="M24" s="2"/>
      <c r="N24" s="17"/>
      <c r="O24" s="94"/>
      <c r="P24" s="2"/>
      <c r="Q24" s="2"/>
      <c r="R24" s="19"/>
      <c r="S24" s="19"/>
      <c r="T24" s="19"/>
      <c r="U24" s="19"/>
      <c r="V24" s="19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</row>
    <row r="25" spans="1:119" s="1" customFormat="1" ht="7.5" customHeight="1">
      <c r="A25" s="34"/>
      <c r="B25" s="258"/>
      <c r="C25" s="259"/>
      <c r="D25" s="259"/>
      <c r="E25" s="259"/>
      <c r="F25" s="259"/>
      <c r="G25" s="259"/>
      <c r="H25" s="259"/>
      <c r="I25" s="259"/>
      <c r="J25" s="259"/>
      <c r="K25" s="125"/>
      <c r="L25" s="2"/>
      <c r="M25" s="2"/>
      <c r="N25" s="17"/>
      <c r="O25" s="94"/>
      <c r="P25" s="2"/>
      <c r="Q25" s="2"/>
      <c r="R25" s="19"/>
      <c r="S25" s="19"/>
      <c r="T25" s="19"/>
      <c r="U25" s="19"/>
      <c r="V25" s="19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</row>
    <row r="26" spans="1:119" s="10" customFormat="1" ht="12" customHeight="1" thickBot="1">
      <c r="A26" s="34"/>
      <c r="B26" s="35"/>
      <c r="C26" s="35"/>
      <c r="D26" s="35"/>
      <c r="E26" s="32"/>
      <c r="F26" s="36"/>
      <c r="G26" s="36"/>
      <c r="H26" s="34"/>
      <c r="I26" s="34"/>
      <c r="J26" s="34"/>
      <c r="K26" s="34"/>
      <c r="L26" s="2"/>
      <c r="M26" s="2"/>
      <c r="N26" s="17"/>
      <c r="O26" s="9"/>
      <c r="P26" s="9"/>
      <c r="Q26" s="9"/>
      <c r="R26" s="20"/>
      <c r="S26" s="20"/>
      <c r="T26" s="20"/>
      <c r="U26" s="20"/>
      <c r="V26" s="20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</row>
    <row r="27" spans="1:119" s="12" customFormat="1" ht="22.5" customHeight="1">
      <c r="A27" s="260" t="s">
        <v>80</v>
      </c>
      <c r="B27" s="261"/>
      <c r="C27" s="37" t="s">
        <v>90</v>
      </c>
      <c r="D27" s="38"/>
      <c r="E27" s="39"/>
      <c r="F27" s="40"/>
      <c r="G27" s="38"/>
      <c r="H27" s="131" t="s">
        <v>1</v>
      </c>
      <c r="I27" s="262" t="s">
        <v>6</v>
      </c>
      <c r="J27" s="262"/>
      <c r="K27" s="42"/>
      <c r="L27" s="2"/>
      <c r="M27" s="17">
        <v>2001</v>
      </c>
      <c r="N27" s="17"/>
      <c r="O27" s="5"/>
      <c r="P27" s="3"/>
      <c r="Q27" s="3"/>
      <c r="R27" s="21"/>
      <c r="S27" s="22"/>
      <c r="T27" s="22"/>
      <c r="U27" s="22"/>
      <c r="V27" s="22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</row>
    <row r="28" spans="1:119" ht="12" customHeight="1">
      <c r="A28" s="43"/>
      <c r="B28" s="44"/>
      <c r="C28" s="45" t="s">
        <v>91</v>
      </c>
      <c r="D28" s="46"/>
      <c r="E28" s="47"/>
      <c r="F28" s="44"/>
      <c r="G28" s="46"/>
      <c r="H28" s="132" t="s">
        <v>92</v>
      </c>
      <c r="I28" s="236" t="s">
        <v>0</v>
      </c>
      <c r="J28" s="236"/>
      <c r="K28" s="49"/>
      <c r="L28" s="18" t="s">
        <v>15</v>
      </c>
      <c r="M28" s="17" t="s">
        <v>16</v>
      </c>
      <c r="N28" s="18" t="s">
        <v>17</v>
      </c>
      <c r="R28" s="23"/>
      <c r="S28" s="23"/>
      <c r="T28" s="23"/>
      <c r="U28" s="23"/>
      <c r="V28" s="23"/>
    </row>
    <row r="29" spans="1:119" s="14" customFormat="1" ht="12" customHeight="1">
      <c r="A29" s="50"/>
      <c r="B29" s="51"/>
      <c r="C29" s="52"/>
      <c r="D29" s="52"/>
      <c r="E29" s="53"/>
      <c r="F29" s="53"/>
      <c r="G29" s="52"/>
      <c r="H29" s="54"/>
      <c r="I29" s="55"/>
      <c r="J29" s="133"/>
      <c r="K29" s="56"/>
      <c r="L29" s="229">
        <v>97630</v>
      </c>
      <c r="M29" s="230">
        <v>3.1E-2</v>
      </c>
      <c r="N29" s="225">
        <f>L29+L29*M29</f>
        <v>100656.53</v>
      </c>
      <c r="O29" s="5"/>
      <c r="P29" s="3">
        <v>370.38</v>
      </c>
      <c r="Q29" s="3">
        <v>30</v>
      </c>
      <c r="R29" s="23"/>
      <c r="S29" s="24"/>
      <c r="T29" s="24"/>
      <c r="U29" s="24"/>
      <c r="V29" s="226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</row>
    <row r="30" spans="1:119" ht="12" customHeight="1">
      <c r="A30" s="134" t="s">
        <v>59</v>
      </c>
      <c r="B30" s="169" t="s">
        <v>98</v>
      </c>
      <c r="C30" s="234"/>
      <c r="D30" s="57"/>
      <c r="E30" s="166" t="s">
        <v>93</v>
      </c>
      <c r="F30" s="58"/>
      <c r="G30" s="170" t="s">
        <v>24</v>
      </c>
      <c r="H30" s="171">
        <v>1.44</v>
      </c>
      <c r="I30" s="232">
        <f>C30*H30</f>
        <v>0</v>
      </c>
      <c r="J30" s="233"/>
      <c r="K30" s="59"/>
      <c r="L30" s="229"/>
      <c r="M30" s="231"/>
      <c r="N30" s="225"/>
      <c r="R30" s="23"/>
      <c r="S30" s="23"/>
      <c r="T30" s="23"/>
      <c r="U30" s="23"/>
      <c r="V30" s="226"/>
    </row>
    <row r="31" spans="1:119" ht="12" customHeight="1">
      <c r="A31" s="61"/>
      <c r="B31" s="277" t="s">
        <v>100</v>
      </c>
      <c r="C31" s="235"/>
      <c r="D31" s="63"/>
      <c r="E31" s="167" t="s">
        <v>94</v>
      </c>
      <c r="F31" s="64"/>
      <c r="G31" s="135" t="s">
        <v>24</v>
      </c>
      <c r="H31" s="168">
        <v>4.21</v>
      </c>
      <c r="I31" s="232">
        <f>C30*H31</f>
        <v>0</v>
      </c>
      <c r="J31" s="233"/>
      <c r="K31" s="59"/>
      <c r="L31" s="2"/>
      <c r="M31" s="2"/>
      <c r="N31" s="2"/>
      <c r="Q31" s="3">
        <f>P29-(P29*Q29/100)</f>
        <v>259.26600000000002</v>
      </c>
      <c r="R31" s="25"/>
      <c r="S31" s="23"/>
      <c r="T31" s="23"/>
      <c r="U31" s="23"/>
      <c r="V31" s="23"/>
    </row>
    <row r="32" spans="1:119" ht="12" customHeight="1">
      <c r="A32" s="61"/>
      <c r="B32" s="278"/>
      <c r="C32" s="65"/>
      <c r="D32" s="65"/>
      <c r="E32" s="63"/>
      <c r="F32" s="63"/>
      <c r="G32" s="66"/>
      <c r="H32" s="60"/>
      <c r="I32" s="60"/>
      <c r="J32" s="60"/>
      <c r="K32" s="59"/>
      <c r="L32" s="2"/>
      <c r="M32" s="17">
        <v>2001</v>
      </c>
      <c r="N32" s="2"/>
      <c r="R32" s="99"/>
      <c r="S32" s="99"/>
      <c r="T32" s="23"/>
      <c r="U32" s="23"/>
      <c r="V32" s="23"/>
    </row>
    <row r="33" spans="1:119" ht="12" customHeight="1">
      <c r="A33" s="61"/>
      <c r="B33" s="67"/>
      <c r="C33" s="60"/>
      <c r="D33" s="60"/>
      <c r="E33" s="63"/>
      <c r="F33" s="63"/>
      <c r="G33" s="60"/>
      <c r="H33" s="30"/>
      <c r="I33" s="60"/>
      <c r="J33" s="60"/>
      <c r="K33" s="59"/>
      <c r="L33" s="229">
        <v>227804</v>
      </c>
      <c r="M33" s="230">
        <f>M29</f>
        <v>3.1E-2</v>
      </c>
      <c r="N33" s="225">
        <f>L33+L33*M33</f>
        <v>234865.924</v>
      </c>
      <c r="R33" s="99"/>
      <c r="S33" s="99"/>
      <c r="T33" s="23"/>
      <c r="U33" s="23"/>
      <c r="V33" s="226"/>
    </row>
    <row r="34" spans="1:119" ht="12" customHeight="1">
      <c r="A34" s="134" t="s">
        <v>60</v>
      </c>
      <c r="B34" s="169" t="s">
        <v>101</v>
      </c>
      <c r="C34" s="227"/>
      <c r="D34" s="57"/>
      <c r="E34" s="166" t="s">
        <v>93</v>
      </c>
      <c r="F34" s="58"/>
      <c r="G34" s="170" t="s">
        <v>24</v>
      </c>
      <c r="H34" s="171">
        <v>10.89</v>
      </c>
      <c r="I34" s="232">
        <f>C34*H34</f>
        <v>0</v>
      </c>
      <c r="J34" s="233"/>
      <c r="K34" s="59"/>
      <c r="L34" s="229"/>
      <c r="M34" s="231"/>
      <c r="N34" s="225"/>
      <c r="R34" s="100"/>
      <c r="S34" s="99">
        <v>343000</v>
      </c>
      <c r="T34" s="23"/>
      <c r="U34" s="23"/>
      <c r="V34" s="226"/>
    </row>
    <row r="35" spans="1:119" ht="12" customHeight="1">
      <c r="A35" s="61"/>
      <c r="B35" s="277" t="s">
        <v>102</v>
      </c>
      <c r="C35" s="228"/>
      <c r="D35" s="63"/>
      <c r="E35" s="167" t="s">
        <v>94</v>
      </c>
      <c r="F35" s="64"/>
      <c r="G35" s="135" t="s">
        <v>24</v>
      </c>
      <c r="H35" s="168">
        <v>31.47</v>
      </c>
      <c r="I35" s="232">
        <f>C34*H35</f>
        <v>0</v>
      </c>
      <c r="J35" s="233"/>
      <c r="K35" s="59"/>
      <c r="L35" s="2"/>
      <c r="M35" s="2"/>
      <c r="N35" s="2"/>
      <c r="R35" s="99"/>
      <c r="S35" s="101">
        <v>0.3</v>
      </c>
      <c r="T35" s="23"/>
      <c r="U35" s="23"/>
      <c r="V35" s="23"/>
    </row>
    <row r="36" spans="1:119" ht="12" customHeight="1">
      <c r="A36" s="61"/>
      <c r="B36" s="278"/>
      <c r="C36" s="65"/>
      <c r="D36" s="65"/>
      <c r="E36" s="63"/>
      <c r="F36" s="63"/>
      <c r="G36" s="66"/>
      <c r="H36" s="60"/>
      <c r="I36" s="60"/>
      <c r="J36" s="60"/>
      <c r="K36" s="59"/>
      <c r="L36" s="2"/>
      <c r="M36" s="17">
        <v>2001</v>
      </c>
      <c r="N36" s="2"/>
      <c r="R36" s="99"/>
      <c r="S36" s="99"/>
      <c r="T36" s="23"/>
      <c r="U36" s="23"/>
      <c r="V36" s="23"/>
    </row>
    <row r="37" spans="1:119" ht="12" customHeight="1">
      <c r="A37" s="61"/>
      <c r="B37" s="67"/>
      <c r="C37" s="60"/>
      <c r="D37" s="60"/>
      <c r="E37" s="63"/>
      <c r="F37" s="63"/>
      <c r="G37" s="60"/>
      <c r="H37" s="30"/>
      <c r="I37" s="60"/>
      <c r="J37" s="60"/>
      <c r="K37" s="59"/>
      <c r="L37" s="229">
        <v>227804</v>
      </c>
      <c r="M37" s="230">
        <f>M33</f>
        <v>3.1E-2</v>
      </c>
      <c r="N37" s="225">
        <f>L37+L37*M37</f>
        <v>234865.924</v>
      </c>
      <c r="R37" s="99"/>
      <c r="S37" s="99"/>
      <c r="T37" s="23"/>
      <c r="U37" s="23"/>
      <c r="V37" s="226"/>
    </row>
    <row r="38" spans="1:119" ht="12" customHeight="1">
      <c r="A38" s="134" t="s">
        <v>81</v>
      </c>
      <c r="B38" s="169" t="s">
        <v>4</v>
      </c>
      <c r="C38" s="227"/>
      <c r="D38" s="57"/>
      <c r="E38" s="166" t="s">
        <v>93</v>
      </c>
      <c r="F38" s="58"/>
      <c r="G38" s="170" t="s">
        <v>24</v>
      </c>
      <c r="H38" s="171">
        <v>6.81</v>
      </c>
      <c r="I38" s="232">
        <f>C38*H38</f>
        <v>0</v>
      </c>
      <c r="J38" s="233"/>
      <c r="K38" s="59"/>
      <c r="L38" s="229"/>
      <c r="M38" s="231"/>
      <c r="N38" s="225"/>
      <c r="R38" s="100"/>
      <c r="S38" s="99">
        <v>343000</v>
      </c>
      <c r="T38" s="23"/>
      <c r="U38" s="23"/>
      <c r="V38" s="226"/>
    </row>
    <row r="39" spans="1:119" ht="12" customHeight="1">
      <c r="A39" s="61"/>
      <c r="B39" s="277" t="s">
        <v>105</v>
      </c>
      <c r="C39" s="228"/>
      <c r="D39" s="63"/>
      <c r="E39" s="167" t="s">
        <v>94</v>
      </c>
      <c r="F39" s="64"/>
      <c r="G39" s="135" t="s">
        <v>24</v>
      </c>
      <c r="H39" s="168">
        <v>19.670000000000002</v>
      </c>
      <c r="I39" s="232">
        <f>C38*H39</f>
        <v>0</v>
      </c>
      <c r="J39" s="233"/>
      <c r="K39" s="59"/>
      <c r="L39" s="2"/>
      <c r="M39" s="2"/>
      <c r="N39" s="2"/>
      <c r="R39" s="99"/>
      <c r="S39" s="101">
        <v>0.3</v>
      </c>
      <c r="T39" s="23"/>
      <c r="U39" s="23"/>
      <c r="V39" s="23"/>
    </row>
    <row r="40" spans="1:119" ht="12" customHeight="1">
      <c r="A40" s="61"/>
      <c r="B40" s="278"/>
      <c r="C40" s="60"/>
      <c r="D40" s="60"/>
      <c r="E40" s="63"/>
      <c r="F40" s="63"/>
      <c r="G40" s="63"/>
      <c r="H40" s="63"/>
      <c r="I40" s="63"/>
      <c r="J40" s="63"/>
      <c r="K40" s="68"/>
      <c r="L40" s="18" t="s">
        <v>15</v>
      </c>
      <c r="M40" s="17" t="s">
        <v>16</v>
      </c>
      <c r="N40" s="18" t="s">
        <v>17</v>
      </c>
      <c r="R40" s="99"/>
      <c r="S40" s="99">
        <f>S34-(S34*S35)</f>
        <v>240100</v>
      </c>
      <c r="T40" s="23"/>
      <c r="U40" s="23"/>
      <c r="V40" s="23"/>
    </row>
    <row r="41" spans="1:119" ht="12" customHeight="1">
      <c r="A41" s="134" t="s">
        <v>106</v>
      </c>
      <c r="B41" s="172" t="s">
        <v>104</v>
      </c>
      <c r="C41" s="60"/>
      <c r="D41" s="60"/>
      <c r="E41" s="63"/>
      <c r="F41" s="63"/>
      <c r="G41" s="60"/>
      <c r="H41" s="30"/>
      <c r="I41" s="60"/>
      <c r="J41" s="60"/>
      <c r="K41" s="59"/>
      <c r="L41" s="229">
        <v>325434</v>
      </c>
      <c r="M41" s="230">
        <f>M29</f>
        <v>3.1E-2</v>
      </c>
      <c r="N41" s="225">
        <f>L41+L41*M41</f>
        <v>335522.45400000003</v>
      </c>
      <c r="O41" s="95">
        <v>37773</v>
      </c>
      <c r="P41" s="88">
        <v>37469</v>
      </c>
      <c r="R41" s="102"/>
      <c r="S41" s="99"/>
      <c r="T41" s="23"/>
      <c r="U41" s="23"/>
      <c r="V41" s="23"/>
    </row>
    <row r="42" spans="1:119" ht="12" customHeight="1">
      <c r="A42" s="173" t="s">
        <v>107</v>
      </c>
      <c r="B42" s="169" t="s">
        <v>108</v>
      </c>
      <c r="C42" s="227"/>
      <c r="D42" s="57"/>
      <c r="E42" s="166" t="s">
        <v>93</v>
      </c>
      <c r="F42" s="58"/>
      <c r="G42" s="170" t="s">
        <v>24</v>
      </c>
      <c r="H42" s="171">
        <v>23.35</v>
      </c>
      <c r="I42" s="232">
        <f>C42*H42</f>
        <v>0</v>
      </c>
      <c r="J42" s="233"/>
      <c r="K42" s="59"/>
      <c r="L42" s="229"/>
      <c r="M42" s="231"/>
      <c r="N42" s="225"/>
      <c r="O42" s="96">
        <v>1892.2</v>
      </c>
      <c r="P42" s="89">
        <v>1848.4</v>
      </c>
      <c r="R42" s="102"/>
      <c r="S42" s="99"/>
      <c r="T42" s="23"/>
      <c r="U42" s="23"/>
      <c r="V42" s="23"/>
    </row>
    <row r="43" spans="1:119" s="3" customFormat="1" ht="12" customHeight="1">
      <c r="A43" s="61"/>
      <c r="B43" s="277" t="s">
        <v>112</v>
      </c>
      <c r="C43" s="228"/>
      <c r="D43" s="63"/>
      <c r="E43" s="167" t="s">
        <v>94</v>
      </c>
      <c r="F43" s="64"/>
      <c r="G43" s="135" t="s">
        <v>24</v>
      </c>
      <c r="H43" s="168">
        <v>67.41</v>
      </c>
      <c r="I43" s="232">
        <f>C42*H43</f>
        <v>0</v>
      </c>
      <c r="J43" s="233"/>
      <c r="K43" s="59"/>
      <c r="L43" s="2"/>
      <c r="M43" s="2"/>
      <c r="N43" s="2"/>
      <c r="O43" s="97">
        <f>1892.2/1848.4</f>
        <v>1.0236961696602467</v>
      </c>
      <c r="P43" s="90" t="s">
        <v>29</v>
      </c>
      <c r="R43" s="102"/>
      <c r="S43" s="99"/>
      <c r="T43" s="23"/>
      <c r="U43" s="23"/>
      <c r="V43" s="23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</row>
    <row r="44" spans="1:119" s="3" customFormat="1" ht="12" customHeight="1">
      <c r="A44" s="69"/>
      <c r="B44" s="278"/>
      <c r="C44" s="53"/>
      <c r="D44" s="53"/>
      <c r="E44" s="53"/>
      <c r="F44" s="53"/>
      <c r="G44" s="53"/>
      <c r="H44" s="53"/>
      <c r="I44" s="53"/>
      <c r="J44" s="53"/>
      <c r="K44" s="59"/>
      <c r="L44" s="2"/>
      <c r="M44" s="2"/>
      <c r="N44" s="2"/>
      <c r="O44" s="5"/>
      <c r="R44" s="102">
        <v>325000</v>
      </c>
      <c r="S44" s="99"/>
      <c r="T44" s="23"/>
      <c r="U44" s="23"/>
      <c r="V44" s="23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</row>
    <row r="45" spans="1:119" ht="12" customHeight="1">
      <c r="A45" s="173" t="s">
        <v>110</v>
      </c>
      <c r="B45" s="169" t="s">
        <v>111</v>
      </c>
      <c r="C45" s="227"/>
      <c r="D45" s="57"/>
      <c r="E45" s="166" t="s">
        <v>93</v>
      </c>
      <c r="F45" s="58"/>
      <c r="G45" s="170" t="s">
        <v>24</v>
      </c>
      <c r="H45" s="171">
        <v>19.43</v>
      </c>
      <c r="I45" s="232">
        <f>C45*H45</f>
        <v>0</v>
      </c>
      <c r="J45" s="233"/>
      <c r="K45" s="59"/>
      <c r="L45" s="2"/>
      <c r="M45" s="2"/>
      <c r="N45" s="2"/>
      <c r="O45" s="96">
        <v>1892.2</v>
      </c>
      <c r="P45" s="89">
        <v>1848.4</v>
      </c>
      <c r="R45" s="102"/>
      <c r="S45" s="99"/>
      <c r="T45" s="23"/>
      <c r="U45" s="23"/>
      <c r="V45" s="23"/>
    </row>
    <row r="46" spans="1:119" s="3" customFormat="1" ht="12" customHeight="1">
      <c r="A46" s="61"/>
      <c r="B46" s="277" t="s">
        <v>112</v>
      </c>
      <c r="C46" s="228"/>
      <c r="D46" s="63"/>
      <c r="E46" s="167" t="s">
        <v>94</v>
      </c>
      <c r="F46" s="64"/>
      <c r="G46" s="135" t="s">
        <v>24</v>
      </c>
      <c r="H46" s="168">
        <v>56.18</v>
      </c>
      <c r="I46" s="232">
        <f>C45*H46</f>
        <v>0</v>
      </c>
      <c r="J46" s="233"/>
      <c r="K46" s="59"/>
      <c r="L46" s="2"/>
      <c r="M46" s="2"/>
      <c r="N46" s="2"/>
      <c r="O46" s="97">
        <f>1892.2/1848.4</f>
        <v>1.0236961696602467</v>
      </c>
      <c r="P46" s="90" t="s">
        <v>29</v>
      </c>
      <c r="R46" s="102"/>
      <c r="S46" s="99"/>
      <c r="T46" s="23"/>
      <c r="U46" s="23"/>
      <c r="V46" s="23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</row>
    <row r="47" spans="1:119" s="3" customFormat="1" ht="12" customHeight="1">
      <c r="A47" s="69"/>
      <c r="B47" s="278"/>
      <c r="C47" s="53"/>
      <c r="D47" s="53"/>
      <c r="E47" s="53"/>
      <c r="F47" s="53"/>
      <c r="G47" s="53"/>
      <c r="H47" s="53"/>
      <c r="I47" s="53"/>
      <c r="J47" s="53"/>
      <c r="K47" s="59"/>
      <c r="L47" s="2"/>
      <c r="M47" s="2"/>
      <c r="N47" s="2"/>
      <c r="O47" s="5"/>
      <c r="R47" s="102">
        <v>325000</v>
      </c>
      <c r="S47" s="99"/>
      <c r="T47" s="23"/>
      <c r="U47" s="23"/>
      <c r="V47" s="23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</row>
    <row r="48" spans="1:119" ht="12" customHeight="1">
      <c r="A48" s="173" t="s">
        <v>113</v>
      </c>
      <c r="B48" s="169" t="s">
        <v>114</v>
      </c>
      <c r="C48" s="227"/>
      <c r="D48" s="57"/>
      <c r="E48" s="166" t="s">
        <v>93</v>
      </c>
      <c r="F48" s="58"/>
      <c r="G48" s="170" t="s">
        <v>24</v>
      </c>
      <c r="H48" s="171">
        <v>17.489999999999998</v>
      </c>
      <c r="I48" s="232">
        <f>C48*H48</f>
        <v>0</v>
      </c>
      <c r="J48" s="233"/>
      <c r="K48" s="59"/>
      <c r="L48" s="2"/>
      <c r="M48" s="2"/>
      <c r="N48" s="2"/>
      <c r="O48" s="96">
        <v>1892.2</v>
      </c>
      <c r="P48" s="89">
        <v>1848.4</v>
      </c>
      <c r="R48" s="102"/>
      <c r="S48" s="99"/>
      <c r="T48" s="23"/>
      <c r="U48" s="23"/>
      <c r="V48" s="23"/>
    </row>
    <row r="49" spans="1:119" s="3" customFormat="1" ht="12" customHeight="1">
      <c r="A49" s="61"/>
      <c r="B49" s="277" t="s">
        <v>112</v>
      </c>
      <c r="C49" s="228"/>
      <c r="D49" s="63"/>
      <c r="E49" s="167" t="s">
        <v>94</v>
      </c>
      <c r="F49" s="64"/>
      <c r="G49" s="135" t="s">
        <v>24</v>
      </c>
      <c r="H49" s="168">
        <v>50.57</v>
      </c>
      <c r="I49" s="232">
        <f>C48*H49</f>
        <v>0</v>
      </c>
      <c r="J49" s="233"/>
      <c r="K49" s="59"/>
      <c r="L49" s="2"/>
      <c r="M49" s="2"/>
      <c r="N49" s="2"/>
      <c r="O49" s="97">
        <f>1892.2/1848.4</f>
        <v>1.0236961696602467</v>
      </c>
      <c r="P49" s="90" t="s">
        <v>29</v>
      </c>
      <c r="R49" s="102"/>
      <c r="S49" s="99"/>
      <c r="T49" s="23"/>
      <c r="U49" s="23"/>
      <c r="V49" s="23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</row>
    <row r="50" spans="1:119" s="3" customFormat="1" ht="12" customHeight="1">
      <c r="A50" s="69"/>
      <c r="B50" s="278"/>
      <c r="C50" s="53"/>
      <c r="D50" s="53"/>
      <c r="E50" s="53"/>
      <c r="F50" s="53"/>
      <c r="G50" s="53"/>
      <c r="H50" s="53"/>
      <c r="I50" s="53"/>
      <c r="J50" s="53"/>
      <c r="K50" s="59"/>
      <c r="L50" s="2"/>
      <c r="M50" s="2"/>
      <c r="N50" s="2"/>
      <c r="O50" s="5"/>
      <c r="R50" s="102">
        <v>325000</v>
      </c>
      <c r="S50" s="99"/>
      <c r="T50" s="23"/>
      <c r="U50" s="23"/>
      <c r="V50" s="23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</row>
    <row r="51" spans="1:119" ht="12" customHeight="1">
      <c r="A51" s="173"/>
      <c r="B51" s="172"/>
      <c r="C51" s="279" t="s">
        <v>115</v>
      </c>
      <c r="D51" s="57"/>
      <c r="E51" s="166" t="s">
        <v>93</v>
      </c>
      <c r="F51" s="58"/>
      <c r="G51" s="170"/>
      <c r="H51" s="171"/>
      <c r="I51" s="232">
        <f>I30+I34+I38+I42+I45+I48</f>
        <v>0</v>
      </c>
      <c r="J51" s="233"/>
      <c r="K51" s="59"/>
      <c r="L51" s="2"/>
      <c r="M51" s="2"/>
      <c r="N51" s="2"/>
      <c r="O51" s="96">
        <v>1892.2</v>
      </c>
      <c r="P51" s="89">
        <v>1848.4</v>
      </c>
      <c r="R51" s="102"/>
      <c r="S51" s="99"/>
      <c r="T51" s="23"/>
      <c r="U51" s="23"/>
      <c r="V51" s="23"/>
    </row>
    <row r="52" spans="1:119" s="3" customFormat="1" ht="12" customHeight="1">
      <c r="A52" s="61"/>
      <c r="B52" s="174"/>
      <c r="C52" s="279"/>
      <c r="D52" s="63"/>
      <c r="E52" s="167" t="s">
        <v>94</v>
      </c>
      <c r="F52" s="64"/>
      <c r="G52" s="135"/>
      <c r="H52" s="168"/>
      <c r="I52" s="232">
        <f>I31+I35+I39+I43+I46+I49</f>
        <v>0</v>
      </c>
      <c r="J52" s="233"/>
      <c r="K52" s="59"/>
      <c r="L52" s="2"/>
      <c r="M52" s="2"/>
      <c r="N52" s="2"/>
      <c r="O52" s="97">
        <f>1892.2/1848.4</f>
        <v>1.0236961696602467</v>
      </c>
      <c r="P52" s="90" t="s">
        <v>29</v>
      </c>
      <c r="R52" s="102"/>
      <c r="S52" s="99"/>
      <c r="T52" s="23"/>
      <c r="U52" s="23"/>
      <c r="V52" s="23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</row>
    <row r="53" spans="1:119" s="3" customFormat="1" ht="16.5" customHeight="1" thickBot="1">
      <c r="A53" s="70"/>
      <c r="B53" s="71"/>
      <c r="C53" s="72"/>
      <c r="D53" s="72"/>
      <c r="E53" s="73"/>
      <c r="F53" s="73"/>
      <c r="G53" s="74"/>
      <c r="H53" s="75"/>
      <c r="I53" s="72"/>
      <c r="J53" s="72"/>
      <c r="K53" s="76"/>
      <c r="L53" s="2"/>
      <c r="M53" s="2"/>
      <c r="N53" s="91">
        <v>185.19</v>
      </c>
      <c r="O53" s="98">
        <v>2.3699999999999999E-2</v>
      </c>
      <c r="P53" s="92">
        <f>N53*O53+N53</f>
        <v>189.579003</v>
      </c>
      <c r="R53" s="102"/>
      <c r="S53" s="99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</row>
    <row r="54" spans="1:119" s="3" customFormat="1" ht="12" customHeight="1">
      <c r="A54" s="29"/>
      <c r="B54" s="26"/>
      <c r="C54" s="60"/>
      <c r="D54" s="60"/>
      <c r="E54" s="63"/>
      <c r="F54" s="63"/>
      <c r="G54" s="77"/>
      <c r="H54" s="30"/>
      <c r="I54" s="60"/>
      <c r="J54" s="60"/>
      <c r="K54" s="31"/>
      <c r="L54" s="2"/>
      <c r="M54" s="2"/>
      <c r="N54" s="2"/>
      <c r="O54" s="5"/>
      <c r="R54" s="6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</row>
    <row r="55" spans="1:119" s="3" customFormat="1" ht="15" customHeight="1">
      <c r="A55" s="62"/>
      <c r="B55" s="26"/>
      <c r="C55" s="78" t="s">
        <v>5</v>
      </c>
      <c r="D55" s="78"/>
      <c r="E55" s="27"/>
      <c r="F55" s="53"/>
      <c r="G55" s="79"/>
      <c r="H55" s="80" t="s">
        <v>0</v>
      </c>
      <c r="I55" s="223">
        <f>I51+I52</f>
        <v>0</v>
      </c>
      <c r="J55" s="224"/>
      <c r="K55" s="31"/>
      <c r="L55" s="2"/>
      <c r="M55" s="2"/>
      <c r="N55" s="93">
        <v>196.1</v>
      </c>
      <c r="O55" s="5" t="s">
        <v>30</v>
      </c>
      <c r="P55" s="3">
        <v>1975.2</v>
      </c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</row>
    <row r="56" spans="1:119" s="3" customFormat="1" ht="15" customHeight="1">
      <c r="A56" s="62"/>
      <c r="B56" s="26"/>
      <c r="C56" s="81"/>
      <c r="D56" s="81"/>
      <c r="E56" s="82"/>
      <c r="F56" s="82"/>
      <c r="G56" s="84"/>
      <c r="H56" s="83"/>
      <c r="I56" s="84"/>
      <c r="J56" s="84"/>
      <c r="K56" s="30"/>
      <c r="O56" s="5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</row>
    <row r="57" spans="1:119" s="3" customFormat="1" ht="15" customHeight="1">
      <c r="A57" s="5"/>
      <c r="C57" s="7"/>
      <c r="D57" s="7"/>
      <c r="G57" s="16"/>
      <c r="H57" s="16"/>
      <c r="I57" s="16"/>
      <c r="J57" s="112"/>
      <c r="K57" s="8"/>
      <c r="O57" s="5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</row>
    <row r="58" spans="1:119" s="3" customFormat="1">
      <c r="A58" s="5"/>
      <c r="C58" s="7"/>
      <c r="D58" s="7"/>
      <c r="G58" s="15"/>
      <c r="H58" s="8"/>
      <c r="I58" s="8"/>
      <c r="J58" s="8"/>
      <c r="K58" s="8"/>
      <c r="O58" s="5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</row>
    <row r="59" spans="1:119" s="3" customFormat="1">
      <c r="A59" s="5"/>
      <c r="C59" s="7"/>
      <c r="D59" s="7"/>
      <c r="G59" s="15"/>
      <c r="H59" s="8"/>
      <c r="I59" s="8"/>
      <c r="J59" s="8"/>
      <c r="K59" s="8"/>
      <c r="O59" s="5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</row>
    <row r="60" spans="1:119" s="3" customFormat="1">
      <c r="A60" s="5"/>
      <c r="C60" s="7"/>
      <c r="D60" s="7"/>
      <c r="G60" s="15"/>
      <c r="H60" s="8"/>
      <c r="I60" s="8"/>
      <c r="J60" s="8"/>
      <c r="K60" s="8"/>
      <c r="O60" s="5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</row>
    <row r="61" spans="1:119" s="3" customFormat="1">
      <c r="A61" s="5"/>
      <c r="C61" s="7"/>
      <c r="D61" s="7"/>
      <c r="G61" s="15"/>
      <c r="H61" s="8"/>
      <c r="I61" s="8"/>
      <c r="J61" s="8"/>
      <c r="K61" s="8"/>
      <c r="O61" s="5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</row>
    <row r="62" spans="1:119" s="3" customFormat="1">
      <c r="A62" s="5"/>
      <c r="C62" s="7"/>
      <c r="D62" s="7"/>
      <c r="G62" s="15"/>
      <c r="H62" s="8"/>
      <c r="I62" s="8"/>
      <c r="J62" s="8"/>
      <c r="K62" s="8"/>
      <c r="O62" s="5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</row>
    <row r="63" spans="1:119" s="3" customFormat="1">
      <c r="A63" s="5"/>
      <c r="C63" s="7"/>
      <c r="D63" s="7"/>
      <c r="G63" s="15"/>
      <c r="H63" s="8"/>
      <c r="I63" s="8"/>
      <c r="J63" s="8"/>
      <c r="K63" s="8"/>
      <c r="O63" s="5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</row>
    <row r="64" spans="1:119" s="3" customFormat="1">
      <c r="A64" s="5"/>
      <c r="C64" s="7"/>
      <c r="D64" s="7"/>
      <c r="G64" s="15"/>
      <c r="H64" s="8"/>
      <c r="I64" s="8"/>
      <c r="J64" s="8"/>
      <c r="K64" s="8"/>
      <c r="O64" s="5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</row>
    <row r="65" spans="1:119" s="3" customFormat="1">
      <c r="A65" s="5"/>
      <c r="C65" s="7"/>
      <c r="D65" s="7"/>
      <c r="G65" s="15"/>
      <c r="H65" s="8"/>
      <c r="I65" s="8"/>
      <c r="J65" s="8"/>
      <c r="K65" s="8"/>
      <c r="O65" s="5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</row>
    <row r="66" spans="1:119" s="3" customFormat="1">
      <c r="A66" s="5"/>
      <c r="C66" s="7"/>
      <c r="D66" s="7"/>
      <c r="G66" s="15"/>
      <c r="H66" s="8"/>
      <c r="I66" s="8"/>
      <c r="J66" s="8"/>
      <c r="K66" s="8"/>
      <c r="O66" s="5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</row>
    <row r="67" spans="1:119" s="8" customFormat="1">
      <c r="A67" s="5"/>
      <c r="B67" s="3"/>
      <c r="C67" s="7"/>
      <c r="D67" s="7"/>
      <c r="E67" s="3"/>
      <c r="F67" s="3"/>
      <c r="G67" s="15"/>
      <c r="L67" s="3"/>
      <c r="M67" s="3"/>
      <c r="N67" s="3"/>
      <c r="O67" s="5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</row>
    <row r="68" spans="1:119" s="8" customFormat="1">
      <c r="A68" s="5"/>
      <c r="B68" s="3"/>
      <c r="C68" s="7"/>
      <c r="D68" s="7"/>
      <c r="E68" s="3"/>
      <c r="F68" s="3"/>
      <c r="G68" s="15"/>
      <c r="L68" s="3"/>
      <c r="M68" s="3"/>
      <c r="N68" s="3"/>
      <c r="O68" s="5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</row>
    <row r="69" spans="1:119" s="8" customFormat="1">
      <c r="A69" s="5"/>
      <c r="B69" s="3"/>
      <c r="C69" s="7"/>
      <c r="D69" s="7"/>
      <c r="E69" s="3"/>
      <c r="F69" s="3"/>
      <c r="G69" s="15"/>
      <c r="L69" s="3"/>
      <c r="M69" s="3"/>
      <c r="N69" s="3"/>
      <c r="O69" s="5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</row>
    <row r="70" spans="1:119" s="8" customFormat="1">
      <c r="A70" s="5"/>
      <c r="B70" s="3"/>
      <c r="C70" s="7"/>
      <c r="D70" s="7"/>
      <c r="E70" s="3"/>
      <c r="F70" s="3"/>
      <c r="G70" s="15"/>
      <c r="L70" s="3"/>
      <c r="M70" s="3"/>
      <c r="N70" s="3"/>
      <c r="O70" s="5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</row>
    <row r="71" spans="1:119" s="8" customFormat="1">
      <c r="A71" s="5"/>
      <c r="B71" s="3"/>
      <c r="C71" s="7"/>
      <c r="D71" s="7"/>
      <c r="E71" s="3"/>
      <c r="F71" s="3"/>
      <c r="G71" s="15"/>
      <c r="L71" s="3"/>
      <c r="M71" s="3"/>
      <c r="N71" s="3"/>
      <c r="O71" s="5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</row>
    <row r="72" spans="1:119" s="8" customFormat="1">
      <c r="A72" s="5"/>
      <c r="B72" s="3"/>
      <c r="C72" s="7"/>
      <c r="D72" s="7"/>
      <c r="E72" s="3"/>
      <c r="F72" s="3"/>
      <c r="G72" s="15"/>
      <c r="L72" s="3"/>
      <c r="M72" s="3"/>
      <c r="N72" s="3"/>
      <c r="O72" s="5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</row>
    <row r="73" spans="1:119" s="8" customFormat="1">
      <c r="A73" s="5"/>
      <c r="B73" s="3"/>
      <c r="C73" s="7"/>
      <c r="D73" s="7"/>
      <c r="E73" s="3"/>
      <c r="F73" s="3"/>
      <c r="G73" s="15"/>
      <c r="L73" s="3"/>
      <c r="M73" s="3"/>
      <c r="N73" s="3"/>
      <c r="O73" s="5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</row>
    <row r="74" spans="1:119" s="8" customFormat="1">
      <c r="A74" s="5"/>
      <c r="B74" s="3"/>
      <c r="C74" s="7"/>
      <c r="D74" s="7"/>
      <c r="E74" s="3"/>
      <c r="F74" s="3"/>
      <c r="G74" s="15"/>
      <c r="L74" s="3"/>
      <c r="M74" s="3"/>
      <c r="N74" s="3"/>
      <c r="O74" s="5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</row>
    <row r="75" spans="1:119" s="8" customFormat="1">
      <c r="A75" s="5"/>
      <c r="B75" s="3"/>
      <c r="C75" s="7"/>
      <c r="D75" s="7"/>
      <c r="E75" s="3"/>
      <c r="F75" s="3"/>
      <c r="G75" s="15"/>
      <c r="L75" s="3"/>
      <c r="M75" s="3"/>
      <c r="N75" s="3"/>
      <c r="O75" s="5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</row>
    <row r="76" spans="1:119" s="8" customFormat="1">
      <c r="A76" s="5"/>
      <c r="B76" s="3"/>
      <c r="C76" s="7"/>
      <c r="D76" s="7"/>
      <c r="E76" s="3"/>
      <c r="F76" s="3"/>
      <c r="G76" s="15"/>
      <c r="L76" s="3"/>
      <c r="M76" s="3"/>
      <c r="N76" s="3"/>
      <c r="O76" s="5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</row>
    <row r="77" spans="1:119" s="8" customFormat="1">
      <c r="A77" s="5"/>
      <c r="B77" s="3"/>
      <c r="C77" s="7"/>
      <c r="D77" s="7"/>
      <c r="E77" s="3"/>
      <c r="F77" s="3"/>
      <c r="G77" s="15"/>
      <c r="L77" s="3"/>
      <c r="M77" s="3"/>
      <c r="N77" s="3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</row>
    <row r="78" spans="1:119" s="8" customFormat="1">
      <c r="A78" s="5"/>
      <c r="B78" s="3"/>
      <c r="C78" s="7"/>
      <c r="D78" s="7"/>
      <c r="E78" s="3"/>
      <c r="F78" s="3"/>
      <c r="G78" s="15"/>
      <c r="L78" s="3"/>
      <c r="M78" s="3"/>
      <c r="N78" s="3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</row>
    <row r="79" spans="1:119" s="8" customFormat="1">
      <c r="A79" s="5"/>
      <c r="B79" s="3"/>
      <c r="C79" s="7"/>
      <c r="D79" s="7"/>
      <c r="E79" s="3"/>
      <c r="F79" s="3"/>
      <c r="G79" s="15"/>
      <c r="L79" s="3"/>
      <c r="M79" s="3"/>
      <c r="N79" s="3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</row>
    <row r="80" spans="1:119" s="8" customFormat="1">
      <c r="A80" s="5"/>
      <c r="B80" s="3"/>
      <c r="C80" s="7"/>
      <c r="D80" s="7"/>
      <c r="E80" s="3"/>
      <c r="F80" s="3"/>
      <c r="G80" s="15"/>
      <c r="L80" s="3"/>
      <c r="M80" s="3"/>
      <c r="N80" s="3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</row>
    <row r="81" spans="1:119" s="8" customFormat="1">
      <c r="A81" s="5"/>
      <c r="B81" s="3"/>
      <c r="C81" s="7"/>
      <c r="D81" s="7"/>
      <c r="E81" s="3"/>
      <c r="F81" s="3"/>
      <c r="G81" s="15"/>
      <c r="L81" s="3"/>
      <c r="M81" s="3"/>
      <c r="N81" s="3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</row>
    <row r="82" spans="1:119" s="8" customFormat="1">
      <c r="A82" s="5"/>
      <c r="B82" s="3"/>
      <c r="C82" s="7"/>
      <c r="D82" s="7"/>
      <c r="E82" s="3"/>
      <c r="F82" s="3"/>
      <c r="G82" s="15"/>
      <c r="L82" s="3"/>
      <c r="M82" s="3"/>
      <c r="N82" s="3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</row>
    <row r="83" spans="1:119" s="8" customFormat="1">
      <c r="A83" s="5"/>
      <c r="B83" s="3"/>
      <c r="C83" s="7"/>
      <c r="D83" s="7"/>
      <c r="E83" s="3"/>
      <c r="F83" s="3"/>
      <c r="G83" s="15"/>
      <c r="L83" s="3"/>
      <c r="M83" s="3"/>
      <c r="N83" s="3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</row>
    <row r="84" spans="1:119" s="8" customFormat="1">
      <c r="A84" s="5"/>
      <c r="B84" s="3"/>
      <c r="C84" s="7"/>
      <c r="D84" s="7"/>
      <c r="E84" s="3"/>
      <c r="F84" s="3"/>
      <c r="G84" s="15"/>
      <c r="L84" s="3"/>
      <c r="M84" s="3"/>
      <c r="N84" s="3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</row>
    <row r="85" spans="1:119" s="8" customFormat="1">
      <c r="A85" s="5"/>
      <c r="B85" s="3"/>
      <c r="C85" s="7"/>
      <c r="D85" s="7"/>
      <c r="E85" s="3"/>
      <c r="F85" s="3"/>
      <c r="G85" s="15"/>
      <c r="L85" s="3"/>
      <c r="M85" s="3"/>
      <c r="N85" s="3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</row>
    <row r="86" spans="1:119" s="8" customFormat="1">
      <c r="A86" s="5"/>
      <c r="B86" s="3"/>
      <c r="C86" s="7"/>
      <c r="D86" s="7"/>
      <c r="E86" s="3"/>
      <c r="F86" s="3"/>
      <c r="G86" s="15"/>
      <c r="L86" s="3"/>
      <c r="M86" s="3"/>
      <c r="N86" s="3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</row>
    <row r="87" spans="1:119" s="8" customFormat="1">
      <c r="A87" s="5"/>
      <c r="B87" s="3"/>
      <c r="C87" s="7"/>
      <c r="D87" s="7"/>
      <c r="E87" s="3"/>
      <c r="F87" s="3"/>
      <c r="G87" s="15"/>
      <c r="L87" s="3"/>
      <c r="M87" s="3"/>
      <c r="N87" s="3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</row>
    <row r="88" spans="1:119" s="8" customFormat="1">
      <c r="A88" s="5"/>
      <c r="B88" s="3"/>
      <c r="C88" s="7"/>
      <c r="D88" s="7"/>
      <c r="E88" s="3"/>
      <c r="F88" s="3"/>
      <c r="G88" s="15"/>
      <c r="L88" s="3"/>
      <c r="M88" s="3"/>
      <c r="N88" s="3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</row>
    <row r="89" spans="1:119" s="8" customFormat="1">
      <c r="A89" s="5"/>
      <c r="B89" s="3"/>
      <c r="C89" s="7"/>
      <c r="D89" s="7"/>
      <c r="E89" s="3"/>
      <c r="F89" s="3"/>
      <c r="G89" s="15"/>
      <c r="L89" s="3"/>
      <c r="M89" s="3"/>
      <c r="N89" s="3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</row>
    <row r="90" spans="1:119" s="8" customFormat="1">
      <c r="A90" s="5"/>
      <c r="B90" s="3"/>
      <c r="C90" s="7"/>
      <c r="D90" s="7"/>
      <c r="E90" s="3"/>
      <c r="F90" s="3"/>
      <c r="G90" s="15"/>
      <c r="L90" s="3"/>
      <c r="M90" s="3"/>
      <c r="N90" s="3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</row>
    <row r="91" spans="1:119" s="8" customFormat="1">
      <c r="A91" s="5"/>
      <c r="B91" s="3"/>
      <c r="C91" s="7"/>
      <c r="D91" s="7"/>
      <c r="E91" s="3"/>
      <c r="F91" s="3"/>
      <c r="G91" s="15"/>
      <c r="L91" s="3"/>
      <c r="M91" s="3"/>
      <c r="N91" s="3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</row>
    <row r="92" spans="1:119" s="8" customFormat="1">
      <c r="A92" s="5"/>
      <c r="B92" s="3"/>
      <c r="C92" s="7"/>
      <c r="D92" s="7"/>
      <c r="E92" s="3"/>
      <c r="F92" s="3"/>
      <c r="G92" s="15"/>
      <c r="L92" s="3"/>
      <c r="M92" s="3"/>
      <c r="N92" s="3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</row>
    <row r="93" spans="1:119" s="8" customFormat="1">
      <c r="A93" s="5"/>
      <c r="B93" s="3"/>
      <c r="C93" s="7"/>
      <c r="D93" s="7"/>
      <c r="E93" s="3"/>
      <c r="F93" s="3"/>
      <c r="G93" s="15"/>
      <c r="L93" s="3"/>
      <c r="M93" s="3"/>
      <c r="N93" s="3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</row>
    <row r="94" spans="1:119" s="8" customFormat="1">
      <c r="A94" s="5"/>
      <c r="B94" s="3"/>
      <c r="C94" s="7"/>
      <c r="D94" s="7"/>
      <c r="E94" s="3"/>
      <c r="F94" s="3"/>
      <c r="G94" s="15"/>
      <c r="L94" s="3"/>
      <c r="M94" s="3"/>
      <c r="N94" s="3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</row>
    <row r="95" spans="1:119" s="8" customFormat="1">
      <c r="A95" s="5"/>
      <c r="B95" s="3"/>
      <c r="C95" s="7"/>
      <c r="D95" s="7"/>
      <c r="E95" s="3"/>
      <c r="F95" s="3"/>
      <c r="G95" s="15"/>
      <c r="L95" s="3"/>
      <c r="M95" s="3"/>
      <c r="N95" s="3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</row>
    <row r="96" spans="1:119" s="8" customFormat="1">
      <c r="A96" s="5"/>
      <c r="B96" s="3"/>
      <c r="C96" s="7"/>
      <c r="D96" s="7"/>
      <c r="E96" s="3"/>
      <c r="F96" s="3"/>
      <c r="G96" s="15"/>
      <c r="L96" s="3"/>
      <c r="M96" s="3"/>
      <c r="N96" s="3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</row>
    <row r="97" spans="1:119" s="8" customFormat="1">
      <c r="A97" s="5"/>
      <c r="B97" s="3"/>
      <c r="C97" s="7"/>
      <c r="D97" s="7"/>
      <c r="E97" s="3"/>
      <c r="F97" s="3"/>
      <c r="G97" s="15"/>
      <c r="L97" s="3"/>
      <c r="M97" s="3"/>
      <c r="N97" s="3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</row>
    <row r="98" spans="1:119" s="8" customFormat="1">
      <c r="A98" s="5"/>
      <c r="B98" s="3"/>
      <c r="C98" s="7"/>
      <c r="D98" s="7"/>
      <c r="E98" s="3"/>
      <c r="F98" s="3"/>
      <c r="G98" s="15"/>
      <c r="L98" s="3"/>
      <c r="M98" s="3"/>
      <c r="N98" s="3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</row>
    <row r="99" spans="1:119" s="8" customFormat="1">
      <c r="A99" s="5"/>
      <c r="B99" s="3"/>
      <c r="C99" s="7"/>
      <c r="D99" s="7"/>
      <c r="E99" s="3"/>
      <c r="F99" s="3"/>
      <c r="G99" s="15"/>
      <c r="L99" s="3"/>
      <c r="M99" s="3"/>
      <c r="N99" s="3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</row>
    <row r="100" spans="1:119" s="8" customFormat="1">
      <c r="A100" s="5"/>
      <c r="B100" s="3"/>
      <c r="C100" s="7"/>
      <c r="D100" s="7"/>
      <c r="E100" s="3"/>
      <c r="F100" s="3"/>
      <c r="G100" s="15"/>
      <c r="L100" s="3"/>
      <c r="M100" s="3"/>
      <c r="N100" s="3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</row>
    <row r="101" spans="1:119" s="8" customFormat="1">
      <c r="A101" s="5"/>
      <c r="B101" s="3"/>
      <c r="C101" s="7"/>
      <c r="D101" s="7"/>
      <c r="E101" s="3"/>
      <c r="F101" s="3"/>
      <c r="G101" s="15"/>
      <c r="L101" s="3"/>
      <c r="M101" s="3"/>
      <c r="N101" s="3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</row>
    <row r="102" spans="1:119" s="8" customFormat="1">
      <c r="A102" s="5"/>
      <c r="B102" s="3"/>
      <c r="C102" s="7"/>
      <c r="D102" s="7"/>
      <c r="E102" s="3"/>
      <c r="F102" s="3"/>
      <c r="G102" s="15"/>
      <c r="L102" s="3"/>
      <c r="M102" s="3"/>
      <c r="N102" s="3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</row>
    <row r="103" spans="1:119" s="8" customFormat="1">
      <c r="A103" s="5"/>
      <c r="B103" s="3"/>
      <c r="C103" s="7"/>
      <c r="D103" s="7"/>
      <c r="E103" s="3"/>
      <c r="F103" s="3"/>
      <c r="G103" s="15"/>
      <c r="L103" s="3"/>
      <c r="M103" s="3"/>
      <c r="N103" s="3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</row>
    <row r="104" spans="1:119" s="8" customFormat="1">
      <c r="A104" s="5"/>
      <c r="B104" s="3"/>
      <c r="C104" s="7"/>
      <c r="D104" s="7"/>
      <c r="E104" s="3"/>
      <c r="F104" s="3"/>
      <c r="G104" s="15"/>
      <c r="L104" s="3"/>
      <c r="M104" s="3"/>
      <c r="N104" s="3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</row>
    <row r="105" spans="1:119" s="8" customFormat="1">
      <c r="A105" s="5"/>
      <c r="B105" s="3"/>
      <c r="C105" s="7"/>
      <c r="D105" s="7"/>
      <c r="E105" s="3"/>
      <c r="F105" s="3"/>
      <c r="G105" s="15"/>
      <c r="L105" s="3"/>
      <c r="M105" s="3"/>
      <c r="N105" s="3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</row>
    <row r="106" spans="1:119" s="8" customFormat="1">
      <c r="A106" s="5"/>
      <c r="B106" s="3"/>
      <c r="C106" s="7"/>
      <c r="D106" s="7"/>
      <c r="E106" s="3"/>
      <c r="F106" s="3"/>
      <c r="G106" s="15"/>
      <c r="L106" s="3"/>
      <c r="M106" s="3"/>
      <c r="N106" s="3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</row>
    <row r="107" spans="1:119" s="8" customFormat="1">
      <c r="A107" s="5"/>
      <c r="B107" s="3"/>
      <c r="C107" s="7"/>
      <c r="D107" s="7"/>
      <c r="E107" s="3"/>
      <c r="F107" s="3"/>
      <c r="G107" s="15"/>
      <c r="L107" s="3"/>
      <c r="M107" s="3"/>
      <c r="N107" s="3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</row>
    <row r="108" spans="1:119" s="8" customFormat="1">
      <c r="A108" s="5"/>
      <c r="B108" s="3"/>
      <c r="C108" s="7"/>
      <c r="D108" s="7"/>
      <c r="E108" s="3"/>
      <c r="F108" s="3"/>
      <c r="G108" s="15"/>
      <c r="L108" s="3"/>
      <c r="M108" s="3"/>
      <c r="N108" s="3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</row>
    <row r="109" spans="1:119" s="8" customFormat="1">
      <c r="A109" s="5"/>
      <c r="B109" s="3"/>
      <c r="C109" s="7"/>
      <c r="D109" s="7"/>
      <c r="E109" s="3"/>
      <c r="F109" s="3"/>
      <c r="G109" s="15"/>
      <c r="L109" s="3"/>
      <c r="M109" s="3"/>
      <c r="N109" s="3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</row>
    <row r="110" spans="1:119" s="8" customFormat="1">
      <c r="A110" s="5"/>
      <c r="B110" s="3"/>
      <c r="C110" s="7"/>
      <c r="D110" s="7"/>
      <c r="E110" s="3"/>
      <c r="F110" s="3"/>
      <c r="G110" s="15"/>
      <c r="L110" s="3"/>
      <c r="M110" s="3"/>
      <c r="N110" s="3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</row>
    <row r="111" spans="1:119" s="8" customFormat="1">
      <c r="A111" s="5"/>
      <c r="B111" s="3"/>
      <c r="C111" s="7"/>
      <c r="D111" s="7"/>
      <c r="E111" s="3"/>
      <c r="F111" s="3"/>
      <c r="G111" s="15"/>
      <c r="L111" s="3"/>
      <c r="M111" s="3"/>
      <c r="N111" s="3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</row>
    <row r="112" spans="1:119" s="8" customFormat="1">
      <c r="A112" s="5"/>
      <c r="B112" s="3"/>
      <c r="C112" s="7"/>
      <c r="D112" s="7"/>
      <c r="E112" s="3"/>
      <c r="F112" s="3"/>
      <c r="G112" s="15"/>
      <c r="L112" s="3"/>
      <c r="M112" s="3"/>
      <c r="N112" s="3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</row>
    <row r="113" spans="1:119" s="8" customFormat="1">
      <c r="A113" s="5"/>
      <c r="B113" s="3"/>
      <c r="C113" s="7"/>
      <c r="D113" s="7"/>
      <c r="E113" s="3"/>
      <c r="F113" s="3"/>
      <c r="G113" s="15"/>
      <c r="L113" s="3"/>
      <c r="M113" s="3"/>
      <c r="N113" s="3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</row>
    <row r="114" spans="1:119" s="8" customFormat="1">
      <c r="A114" s="5"/>
      <c r="B114" s="3"/>
      <c r="C114" s="7"/>
      <c r="D114" s="7"/>
      <c r="E114" s="3"/>
      <c r="F114" s="3"/>
      <c r="G114" s="15"/>
      <c r="L114" s="3"/>
      <c r="M114" s="3"/>
      <c r="N114" s="3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</row>
    <row r="115" spans="1:119" s="8" customFormat="1">
      <c r="A115" s="5"/>
      <c r="B115" s="3"/>
      <c r="C115" s="7"/>
      <c r="D115" s="7"/>
      <c r="E115" s="3"/>
      <c r="F115" s="3"/>
      <c r="G115" s="15"/>
      <c r="L115" s="3"/>
      <c r="M115" s="3"/>
      <c r="N115" s="3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</row>
    <row r="116" spans="1:119" s="8" customFormat="1">
      <c r="A116" s="5"/>
      <c r="B116" s="3"/>
      <c r="C116" s="7"/>
      <c r="D116" s="7"/>
      <c r="E116" s="3"/>
      <c r="F116" s="3"/>
      <c r="G116" s="15"/>
      <c r="L116" s="3"/>
      <c r="M116" s="3"/>
      <c r="N116" s="3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</row>
    <row r="117" spans="1:119" s="8" customFormat="1">
      <c r="A117" s="5"/>
      <c r="B117" s="3"/>
      <c r="C117" s="7"/>
      <c r="D117" s="7"/>
      <c r="E117" s="3"/>
      <c r="F117" s="3"/>
      <c r="G117" s="15"/>
      <c r="L117" s="3"/>
      <c r="M117" s="3"/>
      <c r="N117" s="3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</row>
    <row r="118" spans="1:119" s="8" customFormat="1">
      <c r="A118" s="5"/>
      <c r="B118" s="3"/>
      <c r="C118" s="7"/>
      <c r="D118" s="7"/>
      <c r="E118" s="3"/>
      <c r="F118" s="3"/>
      <c r="G118" s="15"/>
      <c r="L118" s="3"/>
      <c r="M118" s="3"/>
      <c r="N118" s="3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</row>
    <row r="119" spans="1:119" s="8" customFormat="1">
      <c r="A119" s="5"/>
      <c r="B119" s="3"/>
      <c r="C119" s="7"/>
      <c r="D119" s="7"/>
      <c r="E119" s="3"/>
      <c r="F119" s="3"/>
      <c r="G119" s="15"/>
      <c r="L119" s="3"/>
      <c r="M119" s="3"/>
      <c r="N119" s="3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</row>
    <row r="120" spans="1:119" s="8" customFormat="1">
      <c r="A120" s="5"/>
      <c r="B120" s="3"/>
      <c r="C120" s="7"/>
      <c r="D120" s="7"/>
      <c r="E120" s="3"/>
      <c r="F120" s="3"/>
      <c r="G120" s="15"/>
      <c r="L120" s="3"/>
      <c r="M120" s="3"/>
      <c r="N120" s="3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</row>
    <row r="121" spans="1:119" s="8" customFormat="1">
      <c r="A121" s="5"/>
      <c r="B121" s="3"/>
      <c r="C121" s="7"/>
      <c r="D121" s="7"/>
      <c r="E121" s="3"/>
      <c r="F121" s="3"/>
      <c r="G121" s="15"/>
      <c r="L121" s="3"/>
      <c r="M121" s="3"/>
      <c r="N121" s="3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</row>
    <row r="122" spans="1:119" s="8" customFormat="1">
      <c r="A122" s="5"/>
      <c r="B122" s="3"/>
      <c r="C122" s="7"/>
      <c r="D122" s="7"/>
      <c r="E122" s="3"/>
      <c r="F122" s="3"/>
      <c r="G122" s="15"/>
      <c r="L122" s="3"/>
      <c r="M122" s="3"/>
      <c r="N122" s="3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</row>
    <row r="123" spans="1:119" s="8" customFormat="1">
      <c r="A123" s="5"/>
      <c r="B123" s="3"/>
      <c r="C123" s="7"/>
      <c r="D123" s="7"/>
      <c r="E123" s="3"/>
      <c r="F123" s="3"/>
      <c r="G123" s="15"/>
      <c r="L123" s="3"/>
      <c r="M123" s="3"/>
      <c r="N123" s="3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</row>
    <row r="124" spans="1:119" s="8" customFormat="1">
      <c r="A124" s="5"/>
      <c r="B124" s="3"/>
      <c r="C124" s="7"/>
      <c r="D124" s="7"/>
      <c r="E124" s="3"/>
      <c r="F124" s="3"/>
      <c r="G124" s="15"/>
      <c r="L124" s="3"/>
      <c r="M124" s="3"/>
      <c r="N124" s="3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</row>
    <row r="125" spans="1:119" s="8" customFormat="1">
      <c r="A125" s="5"/>
      <c r="B125" s="3"/>
      <c r="C125" s="7"/>
      <c r="D125" s="7"/>
      <c r="E125" s="3"/>
      <c r="F125" s="3"/>
      <c r="G125" s="15"/>
      <c r="L125" s="3"/>
      <c r="M125" s="3"/>
      <c r="N125" s="3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</row>
    <row r="126" spans="1:119" s="8" customFormat="1">
      <c r="A126" s="5"/>
      <c r="B126" s="3"/>
      <c r="C126" s="7"/>
      <c r="D126" s="7"/>
      <c r="E126" s="3"/>
      <c r="F126" s="3"/>
      <c r="G126" s="15"/>
      <c r="L126" s="3"/>
      <c r="M126" s="3"/>
      <c r="N126" s="3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</row>
    <row r="127" spans="1:119" s="8" customFormat="1">
      <c r="A127" s="5"/>
      <c r="B127" s="3"/>
      <c r="C127" s="7"/>
      <c r="D127" s="7"/>
      <c r="E127" s="3"/>
      <c r="F127" s="3"/>
      <c r="G127" s="15"/>
      <c r="L127" s="3"/>
      <c r="M127" s="3"/>
      <c r="N127" s="3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</row>
    <row r="128" spans="1:119" s="8" customFormat="1">
      <c r="A128" s="5"/>
      <c r="B128" s="3"/>
      <c r="C128" s="7"/>
      <c r="D128" s="7"/>
      <c r="E128" s="3"/>
      <c r="F128" s="3"/>
      <c r="G128" s="15"/>
      <c r="L128" s="3"/>
      <c r="M128" s="3"/>
      <c r="N128" s="3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</row>
    <row r="129" spans="1:119" s="8" customFormat="1">
      <c r="A129" s="5"/>
      <c r="B129" s="3"/>
      <c r="C129" s="7"/>
      <c r="D129" s="7"/>
      <c r="E129" s="3"/>
      <c r="F129" s="3"/>
      <c r="G129" s="15"/>
      <c r="L129" s="3"/>
      <c r="M129" s="3"/>
      <c r="N129" s="3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</row>
    <row r="130" spans="1:119" s="8" customFormat="1">
      <c r="A130" s="5"/>
      <c r="B130" s="3"/>
      <c r="C130" s="7"/>
      <c r="D130" s="7"/>
      <c r="E130" s="3"/>
      <c r="F130" s="3"/>
      <c r="G130" s="15"/>
      <c r="L130" s="3"/>
      <c r="M130" s="3"/>
      <c r="N130" s="3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</row>
    <row r="131" spans="1:119" s="8" customFormat="1">
      <c r="A131" s="5"/>
      <c r="B131" s="3"/>
      <c r="C131" s="7"/>
      <c r="D131" s="7"/>
      <c r="E131" s="3"/>
      <c r="F131" s="3"/>
      <c r="G131" s="15"/>
      <c r="L131" s="3"/>
      <c r="M131" s="3"/>
      <c r="N131" s="3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</row>
    <row r="132" spans="1:119" s="8" customFormat="1">
      <c r="A132" s="5"/>
      <c r="B132" s="3"/>
      <c r="C132" s="7"/>
      <c r="D132" s="7"/>
      <c r="E132" s="3"/>
      <c r="F132" s="3"/>
      <c r="G132" s="15"/>
      <c r="L132" s="3"/>
      <c r="M132" s="3"/>
      <c r="N132" s="3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</row>
    <row r="133" spans="1:119" s="8" customFormat="1">
      <c r="A133" s="5"/>
      <c r="B133" s="3"/>
      <c r="C133" s="7"/>
      <c r="D133" s="7"/>
      <c r="E133" s="3"/>
      <c r="F133" s="3"/>
      <c r="G133" s="15"/>
      <c r="L133" s="3"/>
      <c r="M133" s="3"/>
      <c r="N133" s="3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</row>
    <row r="134" spans="1:119" s="8" customFormat="1">
      <c r="A134" s="5"/>
      <c r="B134" s="3"/>
      <c r="C134" s="7"/>
      <c r="D134" s="7"/>
      <c r="E134" s="3"/>
      <c r="F134" s="3"/>
      <c r="G134" s="15"/>
      <c r="L134" s="3"/>
      <c r="M134" s="3"/>
      <c r="N134" s="3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</row>
    <row r="135" spans="1:119" s="8" customFormat="1">
      <c r="A135" s="5"/>
      <c r="B135" s="3"/>
      <c r="C135" s="7"/>
      <c r="D135" s="7"/>
      <c r="E135" s="3"/>
      <c r="F135" s="3"/>
      <c r="G135" s="15"/>
      <c r="L135" s="3"/>
      <c r="M135" s="3"/>
      <c r="N135" s="3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</row>
    <row r="136" spans="1:119" s="8" customFormat="1">
      <c r="A136" s="5"/>
      <c r="B136" s="3"/>
      <c r="C136" s="7"/>
      <c r="D136" s="7"/>
      <c r="E136" s="3"/>
      <c r="F136" s="3"/>
      <c r="G136" s="15"/>
      <c r="L136" s="3"/>
      <c r="M136" s="3"/>
      <c r="N136" s="3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</row>
    <row r="137" spans="1:119" s="8" customFormat="1">
      <c r="A137" s="5"/>
      <c r="B137" s="3"/>
      <c r="C137" s="7"/>
      <c r="D137" s="7"/>
      <c r="E137" s="3"/>
      <c r="F137" s="3"/>
      <c r="G137" s="15"/>
      <c r="L137" s="3"/>
      <c r="M137" s="3"/>
      <c r="N137" s="3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</row>
    <row r="138" spans="1:119" s="8" customFormat="1">
      <c r="A138" s="5"/>
      <c r="B138" s="3"/>
      <c r="C138" s="7"/>
      <c r="D138" s="7"/>
      <c r="E138" s="3"/>
      <c r="F138" s="3"/>
      <c r="G138" s="15"/>
      <c r="L138" s="3"/>
      <c r="M138" s="3"/>
      <c r="N138" s="3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</row>
    <row r="139" spans="1:119" s="8" customFormat="1">
      <c r="A139" s="5"/>
      <c r="B139" s="3"/>
      <c r="C139" s="7"/>
      <c r="D139" s="7"/>
      <c r="E139" s="3"/>
      <c r="F139" s="3"/>
      <c r="G139" s="15"/>
      <c r="L139" s="3"/>
      <c r="M139" s="3"/>
      <c r="N139" s="3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</row>
    <row r="140" spans="1:119" s="8" customFormat="1">
      <c r="A140" s="5"/>
      <c r="B140" s="3"/>
      <c r="C140" s="7"/>
      <c r="D140" s="7"/>
      <c r="E140" s="3"/>
      <c r="F140" s="3"/>
      <c r="G140" s="15"/>
      <c r="L140" s="3"/>
      <c r="M140" s="3"/>
      <c r="N140" s="3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</row>
    <row r="141" spans="1:119" s="8" customFormat="1">
      <c r="A141" s="5"/>
      <c r="B141" s="3"/>
      <c r="C141" s="7"/>
      <c r="D141" s="7"/>
      <c r="E141" s="3"/>
      <c r="F141" s="3"/>
      <c r="G141" s="15"/>
      <c r="L141" s="3"/>
      <c r="M141" s="3"/>
      <c r="N141" s="3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</row>
    <row r="142" spans="1:119" s="8" customFormat="1">
      <c r="A142" s="5"/>
      <c r="B142" s="3"/>
      <c r="C142" s="7"/>
      <c r="D142" s="7"/>
      <c r="E142" s="3"/>
      <c r="F142" s="3"/>
      <c r="G142" s="15"/>
      <c r="L142" s="3"/>
      <c r="M142" s="3"/>
      <c r="N142" s="3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</row>
    <row r="143" spans="1:119" s="8" customFormat="1">
      <c r="A143" s="5"/>
      <c r="B143" s="3"/>
      <c r="C143" s="7"/>
      <c r="D143" s="7"/>
      <c r="E143" s="3"/>
      <c r="F143" s="3"/>
      <c r="G143" s="15"/>
      <c r="L143" s="3"/>
      <c r="M143" s="3"/>
      <c r="N143" s="3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</row>
    <row r="144" spans="1:119" s="8" customFormat="1">
      <c r="A144" s="5"/>
      <c r="B144" s="3"/>
      <c r="C144" s="7"/>
      <c r="D144" s="7"/>
      <c r="E144" s="3"/>
      <c r="F144" s="3"/>
      <c r="G144" s="15"/>
      <c r="L144" s="3"/>
      <c r="M144" s="3"/>
      <c r="N144" s="3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</row>
    <row r="145" spans="1:119" s="8" customFormat="1">
      <c r="A145" s="5"/>
      <c r="B145" s="3"/>
      <c r="C145" s="7"/>
      <c r="D145" s="7"/>
      <c r="E145" s="3"/>
      <c r="F145" s="3"/>
      <c r="G145" s="15"/>
      <c r="L145" s="3"/>
      <c r="M145" s="3"/>
      <c r="N145" s="3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</row>
    <row r="146" spans="1:119" s="8" customFormat="1">
      <c r="A146" s="5"/>
      <c r="B146" s="3"/>
      <c r="C146" s="7"/>
      <c r="D146" s="7"/>
      <c r="E146" s="3"/>
      <c r="F146" s="3"/>
      <c r="G146" s="15"/>
      <c r="L146" s="3"/>
      <c r="M146" s="3"/>
      <c r="N146" s="3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</row>
    <row r="147" spans="1:119" s="8" customFormat="1">
      <c r="A147" s="5"/>
      <c r="B147" s="3"/>
      <c r="C147" s="7"/>
      <c r="D147" s="7"/>
      <c r="E147" s="3"/>
      <c r="F147" s="3"/>
      <c r="G147" s="15"/>
      <c r="L147" s="3"/>
      <c r="M147" s="3"/>
      <c r="N147" s="3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</row>
    <row r="148" spans="1:119" s="8" customFormat="1">
      <c r="A148" s="5"/>
      <c r="B148" s="3"/>
      <c r="C148" s="7"/>
      <c r="D148" s="7"/>
      <c r="E148" s="3"/>
      <c r="F148" s="3"/>
      <c r="G148" s="15"/>
      <c r="L148" s="3"/>
      <c r="M148" s="3"/>
      <c r="N148" s="3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</row>
    <row r="149" spans="1:119" s="8" customFormat="1">
      <c r="A149" s="5"/>
      <c r="B149" s="3"/>
      <c r="C149" s="7"/>
      <c r="D149" s="7"/>
      <c r="E149" s="3"/>
      <c r="F149" s="3"/>
      <c r="G149" s="15"/>
      <c r="L149" s="3"/>
      <c r="M149" s="3"/>
      <c r="N149" s="3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</row>
    <row r="150" spans="1:119" s="8" customFormat="1">
      <c r="A150" s="5"/>
      <c r="B150" s="3"/>
      <c r="C150" s="7"/>
      <c r="D150" s="7"/>
      <c r="E150" s="3"/>
      <c r="F150" s="3"/>
      <c r="G150" s="15"/>
      <c r="L150" s="3"/>
      <c r="M150" s="3"/>
      <c r="N150" s="3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</row>
    <row r="151" spans="1:119" s="8" customFormat="1">
      <c r="A151" s="5"/>
      <c r="B151" s="3"/>
      <c r="C151" s="7"/>
      <c r="D151" s="7"/>
      <c r="E151" s="3"/>
      <c r="F151" s="3"/>
      <c r="G151" s="15"/>
      <c r="L151" s="3"/>
      <c r="M151" s="3"/>
      <c r="N151" s="3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</row>
    <row r="152" spans="1:119" s="8" customFormat="1">
      <c r="A152" s="5"/>
      <c r="B152" s="3"/>
      <c r="C152" s="7"/>
      <c r="D152" s="7"/>
      <c r="E152" s="3"/>
      <c r="F152" s="3"/>
      <c r="G152" s="15"/>
      <c r="L152" s="3"/>
      <c r="M152" s="3"/>
      <c r="N152" s="3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</row>
    <row r="153" spans="1:119" s="8" customFormat="1">
      <c r="A153" s="5"/>
      <c r="B153" s="3"/>
      <c r="C153" s="7"/>
      <c r="D153" s="7"/>
      <c r="E153" s="3"/>
      <c r="F153" s="3"/>
      <c r="G153" s="15"/>
      <c r="L153" s="3"/>
      <c r="M153" s="3"/>
      <c r="N153" s="3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</row>
    <row r="154" spans="1:119" s="8" customFormat="1">
      <c r="A154" s="5"/>
      <c r="B154" s="3"/>
      <c r="C154" s="7"/>
      <c r="D154" s="7"/>
      <c r="E154" s="3"/>
      <c r="F154" s="3"/>
      <c r="G154" s="15"/>
      <c r="L154" s="3"/>
      <c r="M154" s="3"/>
      <c r="N154" s="3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</row>
    <row r="155" spans="1:119" s="8" customFormat="1">
      <c r="A155" s="5"/>
      <c r="B155" s="3"/>
      <c r="C155" s="7"/>
      <c r="D155" s="7"/>
      <c r="E155" s="3"/>
      <c r="F155" s="3"/>
      <c r="G155" s="15"/>
      <c r="L155" s="3"/>
      <c r="M155" s="3"/>
      <c r="N155" s="3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</row>
    <row r="156" spans="1:119" s="8" customFormat="1">
      <c r="A156" s="5"/>
      <c r="B156" s="3"/>
      <c r="C156" s="7"/>
      <c r="D156" s="7"/>
      <c r="E156" s="3"/>
      <c r="F156" s="3"/>
      <c r="G156" s="15"/>
      <c r="L156" s="3"/>
      <c r="M156" s="3"/>
      <c r="N156" s="3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</row>
    <row r="157" spans="1:119" s="8" customFormat="1">
      <c r="A157" s="5"/>
      <c r="B157" s="3"/>
      <c r="C157" s="7"/>
      <c r="D157" s="7"/>
      <c r="E157" s="3"/>
      <c r="F157" s="3"/>
      <c r="G157" s="15"/>
      <c r="L157" s="3"/>
      <c r="M157" s="3"/>
      <c r="N157" s="3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</row>
    <row r="158" spans="1:119" s="8" customFormat="1">
      <c r="A158" s="5"/>
      <c r="B158" s="3"/>
      <c r="C158" s="7"/>
      <c r="D158" s="7"/>
      <c r="E158" s="3"/>
      <c r="F158" s="3"/>
      <c r="G158" s="15"/>
      <c r="L158" s="3"/>
      <c r="M158" s="3"/>
      <c r="N158" s="3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</row>
    <row r="159" spans="1:119" s="8" customFormat="1">
      <c r="A159" s="5"/>
      <c r="B159" s="3"/>
      <c r="C159" s="7"/>
      <c r="D159" s="7"/>
      <c r="E159" s="3"/>
      <c r="F159" s="3"/>
      <c r="G159" s="15"/>
      <c r="L159" s="3"/>
      <c r="M159" s="3"/>
      <c r="N159" s="3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</row>
    <row r="160" spans="1:119" s="8" customFormat="1">
      <c r="A160" s="5"/>
      <c r="B160" s="3"/>
      <c r="C160" s="7"/>
      <c r="D160" s="7"/>
      <c r="E160" s="3"/>
      <c r="F160" s="3"/>
      <c r="G160" s="15"/>
      <c r="L160" s="3"/>
      <c r="M160" s="3"/>
      <c r="N160" s="3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</row>
    <row r="161" spans="1:119" s="8" customFormat="1">
      <c r="A161" s="5"/>
      <c r="B161" s="3"/>
      <c r="C161" s="7"/>
      <c r="D161" s="7"/>
      <c r="E161" s="3"/>
      <c r="F161" s="3"/>
      <c r="G161" s="15"/>
      <c r="L161" s="3"/>
      <c r="M161" s="3"/>
      <c r="N161" s="3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</row>
    <row r="162" spans="1:119" s="8" customFormat="1">
      <c r="A162" s="5"/>
      <c r="B162" s="3"/>
      <c r="C162" s="7"/>
      <c r="D162" s="7"/>
      <c r="E162" s="3"/>
      <c r="F162" s="3"/>
      <c r="G162" s="15"/>
      <c r="L162" s="3"/>
      <c r="M162" s="3"/>
      <c r="N162" s="3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</row>
    <row r="163" spans="1:119" s="8" customFormat="1">
      <c r="A163" s="5"/>
      <c r="B163" s="3"/>
      <c r="C163" s="7"/>
      <c r="D163" s="7"/>
      <c r="E163" s="3"/>
      <c r="F163" s="3"/>
      <c r="G163" s="15"/>
      <c r="L163" s="3"/>
      <c r="M163" s="3"/>
      <c r="N163" s="3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</row>
    <row r="164" spans="1:119" s="8" customFormat="1">
      <c r="A164" s="5"/>
      <c r="B164" s="3"/>
      <c r="C164" s="7"/>
      <c r="D164" s="7"/>
      <c r="E164" s="3"/>
      <c r="F164" s="3"/>
      <c r="G164" s="15"/>
      <c r="L164" s="3"/>
      <c r="M164" s="3"/>
      <c r="N164" s="3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</row>
    <row r="165" spans="1:119" s="8" customFormat="1">
      <c r="A165" s="5"/>
      <c r="B165" s="3"/>
      <c r="C165" s="7"/>
      <c r="D165" s="7"/>
      <c r="E165" s="3"/>
      <c r="F165" s="3"/>
      <c r="G165" s="15"/>
      <c r="L165" s="3"/>
      <c r="M165" s="3"/>
      <c r="N165" s="3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</row>
    <row r="166" spans="1:119" s="8" customFormat="1">
      <c r="A166" s="5"/>
      <c r="B166" s="3"/>
      <c r="C166" s="7"/>
      <c r="D166" s="7"/>
      <c r="E166" s="3"/>
      <c r="F166" s="3"/>
      <c r="G166" s="15"/>
      <c r="L166" s="3"/>
      <c r="M166" s="3"/>
      <c r="N166" s="3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</row>
    <row r="167" spans="1:119" s="8" customFormat="1">
      <c r="A167" s="5"/>
      <c r="B167" s="3"/>
      <c r="C167" s="7"/>
      <c r="D167" s="7"/>
      <c r="E167" s="3"/>
      <c r="F167" s="3"/>
      <c r="G167" s="15"/>
      <c r="L167" s="3"/>
      <c r="M167" s="3"/>
      <c r="N167" s="3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</row>
    <row r="168" spans="1:119" s="8" customFormat="1">
      <c r="A168" s="5"/>
      <c r="B168" s="3"/>
      <c r="C168" s="7"/>
      <c r="D168" s="7"/>
      <c r="E168" s="3"/>
      <c r="F168" s="3"/>
      <c r="G168" s="15"/>
      <c r="L168" s="3"/>
      <c r="M168" s="3"/>
      <c r="N168" s="3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</row>
    <row r="169" spans="1:119" s="8" customFormat="1">
      <c r="A169" s="5"/>
      <c r="B169" s="3"/>
      <c r="C169" s="7"/>
      <c r="D169" s="7"/>
      <c r="E169" s="3"/>
      <c r="F169" s="3"/>
      <c r="G169" s="15"/>
      <c r="L169" s="3"/>
      <c r="M169" s="3"/>
      <c r="N169" s="3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</row>
    <row r="170" spans="1:119" s="8" customFormat="1">
      <c r="A170" s="5"/>
      <c r="B170" s="3"/>
      <c r="C170" s="7"/>
      <c r="D170" s="7"/>
      <c r="E170" s="3"/>
      <c r="F170" s="3"/>
      <c r="G170" s="15"/>
      <c r="L170" s="3"/>
      <c r="M170" s="3"/>
      <c r="N170" s="3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</row>
    <row r="171" spans="1:119" s="8" customFormat="1">
      <c r="A171" s="5"/>
      <c r="B171" s="3"/>
      <c r="C171" s="7"/>
      <c r="D171" s="7"/>
      <c r="E171" s="3"/>
      <c r="F171" s="3"/>
      <c r="G171" s="15"/>
      <c r="L171" s="3"/>
      <c r="M171" s="3"/>
      <c r="N171" s="3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</row>
    <row r="172" spans="1:119" s="8" customFormat="1">
      <c r="A172" s="5"/>
      <c r="B172" s="3"/>
      <c r="C172" s="7"/>
      <c r="D172" s="7"/>
      <c r="E172" s="3"/>
      <c r="F172" s="3"/>
      <c r="G172" s="15"/>
      <c r="L172" s="3"/>
      <c r="M172" s="3"/>
      <c r="N172" s="3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</row>
    <row r="173" spans="1:119" s="8" customFormat="1">
      <c r="A173" s="5"/>
      <c r="B173" s="3"/>
      <c r="C173" s="7"/>
      <c r="D173" s="7"/>
      <c r="E173" s="3"/>
      <c r="F173" s="3"/>
      <c r="G173" s="15"/>
      <c r="L173" s="3"/>
      <c r="M173" s="3"/>
      <c r="N173" s="3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</row>
    <row r="174" spans="1:119" s="8" customFormat="1">
      <c r="A174" s="5"/>
      <c r="B174" s="3"/>
      <c r="C174" s="7"/>
      <c r="D174" s="7"/>
      <c r="E174" s="3"/>
      <c r="F174" s="3"/>
      <c r="G174" s="15"/>
      <c r="L174" s="3"/>
      <c r="M174" s="3"/>
      <c r="N174" s="3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</row>
    <row r="175" spans="1:119" s="8" customFormat="1">
      <c r="A175" s="5"/>
      <c r="B175" s="3"/>
      <c r="C175" s="7"/>
      <c r="D175" s="7"/>
      <c r="E175" s="3"/>
      <c r="F175" s="3"/>
      <c r="G175" s="15"/>
      <c r="L175" s="3"/>
      <c r="M175" s="3"/>
      <c r="N175" s="3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</row>
    <row r="176" spans="1:119" s="8" customFormat="1">
      <c r="A176" s="5"/>
      <c r="B176" s="3"/>
      <c r="C176" s="7"/>
      <c r="D176" s="7"/>
      <c r="E176" s="3"/>
      <c r="F176" s="3"/>
      <c r="G176" s="15"/>
      <c r="L176" s="3"/>
      <c r="M176" s="3"/>
      <c r="N176" s="3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</row>
    <row r="177" spans="1:119" s="8" customFormat="1">
      <c r="A177" s="5"/>
      <c r="B177" s="3"/>
      <c r="C177" s="7"/>
      <c r="D177" s="7"/>
      <c r="E177" s="3"/>
      <c r="F177" s="3"/>
      <c r="G177" s="15"/>
      <c r="L177" s="3"/>
      <c r="M177" s="3"/>
      <c r="N177" s="3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</row>
    <row r="178" spans="1:119" s="8" customFormat="1">
      <c r="A178" s="5"/>
      <c r="B178" s="3"/>
      <c r="C178" s="7"/>
      <c r="D178" s="7"/>
      <c r="E178" s="3"/>
      <c r="F178" s="3"/>
      <c r="G178" s="15"/>
      <c r="L178" s="3"/>
      <c r="M178" s="3"/>
      <c r="N178" s="3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</row>
    <row r="179" spans="1:119" s="8" customFormat="1">
      <c r="A179" s="5"/>
      <c r="B179" s="3"/>
      <c r="C179" s="7"/>
      <c r="D179" s="7"/>
      <c r="E179" s="3"/>
      <c r="F179" s="3"/>
      <c r="G179" s="15"/>
      <c r="L179" s="3"/>
      <c r="M179" s="3"/>
      <c r="N179" s="3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</row>
    <row r="180" spans="1:119" s="8" customFormat="1">
      <c r="A180" s="5"/>
      <c r="B180" s="3"/>
      <c r="C180" s="7"/>
      <c r="D180" s="7"/>
      <c r="E180" s="3"/>
      <c r="F180" s="3"/>
      <c r="G180" s="15"/>
      <c r="L180" s="3"/>
      <c r="M180" s="3"/>
      <c r="N180" s="3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</row>
    <row r="181" spans="1:119" s="8" customFormat="1">
      <c r="A181" s="5"/>
      <c r="B181" s="3"/>
      <c r="C181" s="7"/>
      <c r="D181" s="7"/>
      <c r="E181" s="3"/>
      <c r="F181" s="3"/>
      <c r="G181" s="15"/>
      <c r="L181" s="3"/>
      <c r="M181" s="3"/>
      <c r="N181" s="3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</row>
    <row r="182" spans="1:119" s="8" customFormat="1">
      <c r="A182" s="5"/>
      <c r="B182" s="3"/>
      <c r="C182" s="7"/>
      <c r="D182" s="7"/>
      <c r="E182" s="3"/>
      <c r="F182" s="3"/>
      <c r="G182" s="15"/>
      <c r="L182" s="3"/>
      <c r="M182" s="3"/>
      <c r="N182" s="3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</row>
    <row r="183" spans="1:119" s="8" customFormat="1">
      <c r="A183" s="5"/>
      <c r="B183" s="3"/>
      <c r="C183" s="7"/>
      <c r="D183" s="7"/>
      <c r="E183" s="3"/>
      <c r="F183" s="3"/>
      <c r="G183" s="15"/>
      <c r="L183" s="3"/>
      <c r="M183" s="3"/>
      <c r="N183" s="3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</row>
    <row r="184" spans="1:119" s="8" customFormat="1">
      <c r="A184" s="5"/>
      <c r="B184" s="3"/>
      <c r="C184" s="7"/>
      <c r="D184" s="7"/>
      <c r="E184" s="3"/>
      <c r="F184" s="3"/>
      <c r="G184" s="15"/>
      <c r="L184" s="3"/>
      <c r="M184" s="3"/>
      <c r="N184" s="3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</row>
    <row r="185" spans="1:119" s="8" customFormat="1">
      <c r="A185" s="5"/>
      <c r="B185" s="3"/>
      <c r="C185" s="7"/>
      <c r="D185" s="7"/>
      <c r="E185" s="3"/>
      <c r="F185" s="3"/>
      <c r="G185" s="15"/>
      <c r="L185" s="3"/>
      <c r="M185" s="3"/>
      <c r="N185" s="3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</row>
    <row r="186" spans="1:119" s="8" customFormat="1">
      <c r="A186" s="5"/>
      <c r="B186" s="3"/>
      <c r="C186" s="7"/>
      <c r="D186" s="7"/>
      <c r="E186" s="3"/>
      <c r="F186" s="3"/>
      <c r="G186" s="15"/>
      <c r="L186" s="3"/>
      <c r="M186" s="3"/>
      <c r="N186" s="3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</row>
    <row r="187" spans="1:119" s="8" customFormat="1">
      <c r="A187" s="5"/>
      <c r="B187" s="3"/>
      <c r="C187" s="7"/>
      <c r="D187" s="7"/>
      <c r="E187" s="3"/>
      <c r="F187" s="3"/>
      <c r="G187" s="15"/>
      <c r="L187" s="3"/>
      <c r="M187" s="3"/>
      <c r="N187" s="3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</row>
    <row r="188" spans="1:119" s="8" customFormat="1">
      <c r="A188" s="5"/>
      <c r="B188" s="3"/>
      <c r="C188" s="7"/>
      <c r="D188" s="7"/>
      <c r="E188" s="3"/>
      <c r="F188" s="3"/>
      <c r="G188" s="15"/>
      <c r="L188" s="3"/>
      <c r="M188" s="3"/>
      <c r="N188" s="3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</row>
    <row r="189" spans="1:119" s="8" customFormat="1">
      <c r="A189" s="5"/>
      <c r="B189" s="3"/>
      <c r="C189" s="7"/>
      <c r="D189" s="7"/>
      <c r="E189" s="3"/>
      <c r="F189" s="3"/>
      <c r="G189" s="15"/>
      <c r="L189" s="3"/>
      <c r="M189" s="3"/>
      <c r="N189" s="3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</row>
    <row r="190" spans="1:119" s="8" customFormat="1">
      <c r="A190" s="5"/>
      <c r="B190" s="3"/>
      <c r="C190" s="7"/>
      <c r="D190" s="7"/>
      <c r="E190" s="3"/>
      <c r="F190" s="3"/>
      <c r="G190" s="15"/>
      <c r="L190" s="3"/>
      <c r="M190" s="3"/>
      <c r="N190" s="3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</row>
    <row r="191" spans="1:119" s="8" customFormat="1">
      <c r="A191" s="5"/>
      <c r="B191" s="3"/>
      <c r="C191" s="7"/>
      <c r="D191" s="7"/>
      <c r="E191" s="3"/>
      <c r="F191" s="3"/>
      <c r="G191" s="15"/>
      <c r="L191" s="3"/>
      <c r="M191" s="3"/>
      <c r="N191" s="3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</row>
    <row r="192" spans="1:119" s="8" customFormat="1">
      <c r="A192" s="5"/>
      <c r="B192" s="3"/>
      <c r="C192" s="7"/>
      <c r="D192" s="7"/>
      <c r="E192" s="3"/>
      <c r="F192" s="3"/>
      <c r="G192" s="15"/>
      <c r="L192" s="3"/>
      <c r="M192" s="3"/>
      <c r="N192" s="3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</row>
    <row r="193" spans="1:119" s="8" customFormat="1">
      <c r="A193" s="5"/>
      <c r="B193" s="3"/>
      <c r="C193" s="7"/>
      <c r="D193" s="7"/>
      <c r="E193" s="3"/>
      <c r="F193" s="3"/>
      <c r="G193" s="15"/>
      <c r="L193" s="3"/>
      <c r="M193" s="3"/>
      <c r="N193" s="3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</row>
    <row r="194" spans="1:119" s="8" customFormat="1">
      <c r="A194" s="5"/>
      <c r="B194" s="3"/>
      <c r="C194" s="7"/>
      <c r="D194" s="7"/>
      <c r="E194" s="3"/>
      <c r="F194" s="3"/>
      <c r="G194" s="15"/>
      <c r="L194" s="3"/>
      <c r="M194" s="3"/>
      <c r="N194" s="3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</row>
    <row r="195" spans="1:119" s="8" customFormat="1">
      <c r="A195" s="5"/>
      <c r="B195" s="3"/>
      <c r="C195" s="7"/>
      <c r="D195" s="7"/>
      <c r="E195" s="3"/>
      <c r="F195" s="3"/>
      <c r="G195" s="15"/>
      <c r="L195" s="3"/>
      <c r="M195" s="3"/>
      <c r="N195" s="3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</row>
    <row r="196" spans="1:119" s="8" customFormat="1">
      <c r="A196" s="5"/>
      <c r="B196" s="3"/>
      <c r="C196" s="7"/>
      <c r="D196" s="7"/>
      <c r="E196" s="3"/>
      <c r="F196" s="3"/>
      <c r="G196" s="15"/>
      <c r="L196" s="3"/>
      <c r="M196" s="3"/>
      <c r="N196" s="3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</row>
    <row r="197" spans="1:119" s="8" customFormat="1">
      <c r="A197" s="5"/>
      <c r="B197" s="3"/>
      <c r="C197" s="7"/>
      <c r="D197" s="7"/>
      <c r="E197" s="3"/>
      <c r="F197" s="3"/>
      <c r="G197" s="15"/>
      <c r="L197" s="3"/>
      <c r="M197" s="3"/>
      <c r="N197" s="3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</row>
    <row r="198" spans="1:119" s="8" customFormat="1">
      <c r="A198" s="5"/>
      <c r="B198" s="3"/>
      <c r="C198" s="7"/>
      <c r="D198" s="7"/>
      <c r="E198" s="3"/>
      <c r="F198" s="3"/>
      <c r="G198" s="15"/>
      <c r="L198" s="3"/>
      <c r="M198" s="3"/>
      <c r="N198" s="3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</row>
    <row r="199" spans="1:119" s="8" customFormat="1">
      <c r="A199" s="5"/>
      <c r="B199" s="3"/>
      <c r="C199" s="7"/>
      <c r="D199" s="7"/>
      <c r="E199" s="3"/>
      <c r="F199" s="3"/>
      <c r="G199" s="15"/>
      <c r="L199" s="3"/>
      <c r="M199" s="3"/>
      <c r="N199" s="3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</row>
    <row r="200" spans="1:119" s="8" customFormat="1">
      <c r="A200" s="5"/>
      <c r="B200" s="3"/>
      <c r="C200" s="7"/>
      <c r="D200" s="7"/>
      <c r="E200" s="3"/>
      <c r="F200" s="3"/>
      <c r="G200" s="15"/>
      <c r="L200" s="3"/>
      <c r="M200" s="3"/>
      <c r="N200" s="3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</row>
    <row r="201" spans="1:119" s="8" customFormat="1">
      <c r="A201" s="5"/>
      <c r="B201" s="3"/>
      <c r="C201" s="7"/>
      <c r="D201" s="7"/>
      <c r="E201" s="3"/>
      <c r="F201" s="3"/>
      <c r="G201" s="15"/>
      <c r="L201" s="3"/>
      <c r="M201" s="3"/>
      <c r="N201" s="3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</row>
    <row r="202" spans="1:119" s="8" customFormat="1">
      <c r="A202" s="5"/>
      <c r="B202" s="3"/>
      <c r="C202" s="7"/>
      <c r="D202" s="7"/>
      <c r="E202" s="3"/>
      <c r="F202" s="3"/>
      <c r="G202" s="15"/>
      <c r="L202" s="3"/>
      <c r="M202" s="3"/>
      <c r="N202" s="3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</row>
    <row r="203" spans="1:119" s="8" customFormat="1">
      <c r="A203" s="5"/>
      <c r="B203" s="3"/>
      <c r="C203" s="7"/>
      <c r="D203" s="7"/>
      <c r="E203" s="3"/>
      <c r="F203" s="3"/>
      <c r="G203" s="15"/>
      <c r="L203" s="3"/>
      <c r="M203" s="3"/>
      <c r="N203" s="3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</row>
    <row r="204" spans="1:119" s="8" customFormat="1">
      <c r="A204" s="5"/>
      <c r="B204" s="3"/>
      <c r="C204" s="7"/>
      <c r="D204" s="7"/>
      <c r="E204" s="3"/>
      <c r="F204" s="3"/>
      <c r="G204" s="15"/>
      <c r="L204" s="3"/>
      <c r="M204" s="3"/>
      <c r="N204" s="3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</row>
    <row r="205" spans="1:119" s="8" customFormat="1">
      <c r="A205" s="5"/>
      <c r="B205" s="3"/>
      <c r="C205" s="7"/>
      <c r="D205" s="7"/>
      <c r="E205" s="3"/>
      <c r="F205" s="3"/>
      <c r="G205" s="15"/>
      <c r="L205" s="3"/>
      <c r="M205" s="3"/>
      <c r="N205" s="3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</row>
    <row r="206" spans="1:119" s="8" customFormat="1">
      <c r="A206" s="5"/>
      <c r="B206" s="3"/>
      <c r="C206" s="7"/>
      <c r="D206" s="7"/>
      <c r="E206" s="3"/>
      <c r="F206" s="3"/>
      <c r="G206" s="15"/>
      <c r="L206" s="3"/>
      <c r="M206" s="3"/>
      <c r="N206" s="3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</row>
    <row r="207" spans="1:119" s="8" customFormat="1">
      <c r="A207" s="5"/>
      <c r="B207" s="3"/>
      <c r="C207" s="7"/>
      <c r="D207" s="7"/>
      <c r="E207" s="3"/>
      <c r="F207" s="3"/>
      <c r="G207" s="15"/>
      <c r="L207" s="3"/>
      <c r="M207" s="3"/>
      <c r="N207" s="3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</row>
    <row r="208" spans="1:119" s="8" customFormat="1">
      <c r="A208" s="5"/>
      <c r="B208" s="3"/>
      <c r="C208" s="7"/>
      <c r="D208" s="7"/>
      <c r="E208" s="3"/>
      <c r="F208" s="3"/>
      <c r="G208" s="15"/>
      <c r="L208" s="3"/>
      <c r="M208" s="3"/>
      <c r="N208" s="3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</row>
    <row r="209" spans="1:119" s="8" customFormat="1">
      <c r="A209" s="5"/>
      <c r="B209" s="3"/>
      <c r="C209" s="7"/>
      <c r="D209" s="7"/>
      <c r="E209" s="3"/>
      <c r="F209" s="3"/>
      <c r="G209" s="15"/>
      <c r="L209" s="3"/>
      <c r="M209" s="3"/>
      <c r="N209" s="3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</row>
    <row r="210" spans="1:119" s="8" customFormat="1">
      <c r="A210" s="5"/>
      <c r="B210" s="3"/>
      <c r="C210" s="7"/>
      <c r="D210" s="7"/>
      <c r="E210" s="3"/>
      <c r="F210" s="3"/>
      <c r="G210" s="15"/>
      <c r="L210" s="3"/>
      <c r="M210" s="3"/>
      <c r="N210" s="3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</row>
    <row r="211" spans="1:119" s="8" customFormat="1">
      <c r="A211" s="5"/>
      <c r="B211" s="3"/>
      <c r="C211" s="7"/>
      <c r="D211" s="7"/>
      <c r="E211" s="3"/>
      <c r="F211" s="3"/>
      <c r="G211" s="15"/>
      <c r="L211" s="3"/>
      <c r="M211" s="3"/>
      <c r="N211" s="3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</row>
    <row r="212" spans="1:119" s="8" customFormat="1">
      <c r="A212" s="5"/>
      <c r="B212" s="3"/>
      <c r="C212" s="7"/>
      <c r="D212" s="7"/>
      <c r="E212" s="3"/>
      <c r="F212" s="3"/>
      <c r="G212" s="15"/>
      <c r="L212" s="3"/>
      <c r="M212" s="3"/>
      <c r="N212" s="3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</row>
    <row r="213" spans="1:119" s="8" customFormat="1">
      <c r="A213" s="5"/>
      <c r="B213" s="3"/>
      <c r="C213" s="7"/>
      <c r="D213" s="7"/>
      <c r="E213" s="3"/>
      <c r="F213" s="3"/>
      <c r="G213" s="15"/>
      <c r="L213" s="3"/>
      <c r="M213" s="3"/>
      <c r="N213" s="3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</row>
    <row r="214" spans="1:119" s="8" customFormat="1">
      <c r="A214" s="5"/>
      <c r="B214" s="3"/>
      <c r="C214" s="7"/>
      <c r="D214" s="7"/>
      <c r="E214" s="3"/>
      <c r="F214" s="3"/>
      <c r="G214" s="15"/>
      <c r="L214" s="3"/>
      <c r="M214" s="3"/>
      <c r="N214" s="3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</row>
    <row r="215" spans="1:119" s="8" customFormat="1">
      <c r="A215" s="5"/>
      <c r="B215" s="3"/>
      <c r="C215" s="7"/>
      <c r="D215" s="7"/>
      <c r="E215" s="3"/>
      <c r="F215" s="3"/>
      <c r="G215" s="15"/>
      <c r="L215" s="3"/>
      <c r="M215" s="3"/>
      <c r="N215" s="3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</row>
    <row r="216" spans="1:119" s="8" customFormat="1">
      <c r="A216" s="5"/>
      <c r="B216" s="3"/>
      <c r="C216" s="7"/>
      <c r="D216" s="7"/>
      <c r="E216" s="3"/>
      <c r="F216" s="3"/>
      <c r="G216" s="15"/>
      <c r="L216" s="3"/>
      <c r="M216" s="3"/>
      <c r="N216" s="3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</row>
    <row r="217" spans="1:119" s="8" customFormat="1">
      <c r="A217" s="5"/>
      <c r="B217" s="3"/>
      <c r="C217" s="7"/>
      <c r="D217" s="7"/>
      <c r="E217" s="3"/>
      <c r="F217" s="3"/>
      <c r="G217" s="15"/>
      <c r="L217" s="3"/>
      <c r="M217" s="3"/>
      <c r="N217" s="3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</row>
    <row r="218" spans="1:119" s="8" customFormat="1">
      <c r="A218" s="5"/>
      <c r="B218" s="3"/>
      <c r="C218" s="7"/>
      <c r="D218" s="7"/>
      <c r="E218" s="3"/>
      <c r="F218" s="3"/>
      <c r="G218" s="15"/>
      <c r="L218" s="3"/>
      <c r="M218" s="3"/>
      <c r="N218" s="3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</row>
    <row r="219" spans="1:119" s="8" customFormat="1">
      <c r="A219" s="5"/>
      <c r="B219" s="3"/>
      <c r="C219" s="7"/>
      <c r="D219" s="7"/>
      <c r="E219" s="3"/>
      <c r="F219" s="3"/>
      <c r="G219" s="15"/>
      <c r="L219" s="3"/>
      <c r="M219" s="3"/>
      <c r="N219" s="3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</row>
    <row r="220" spans="1:119" s="8" customFormat="1">
      <c r="A220" s="5"/>
      <c r="B220" s="3"/>
      <c r="C220" s="7"/>
      <c r="D220" s="7"/>
      <c r="E220" s="3"/>
      <c r="F220" s="3"/>
      <c r="G220" s="15"/>
      <c r="L220" s="3"/>
      <c r="M220" s="3"/>
      <c r="N220" s="3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</row>
    <row r="221" spans="1:119" s="8" customFormat="1">
      <c r="A221" s="5"/>
      <c r="B221" s="3"/>
      <c r="C221" s="7"/>
      <c r="D221" s="7"/>
      <c r="E221" s="3"/>
      <c r="F221" s="3"/>
      <c r="G221" s="15"/>
      <c r="L221" s="3"/>
      <c r="M221" s="3"/>
      <c r="N221" s="3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</row>
    <row r="222" spans="1:119" s="8" customFormat="1">
      <c r="A222" s="5"/>
      <c r="B222" s="3"/>
      <c r="C222" s="7"/>
      <c r="D222" s="7"/>
      <c r="E222" s="3"/>
      <c r="F222" s="3"/>
      <c r="G222" s="15"/>
      <c r="L222" s="3"/>
      <c r="M222" s="3"/>
      <c r="N222" s="3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</row>
    <row r="223" spans="1:119" s="8" customFormat="1">
      <c r="A223" s="5"/>
      <c r="B223" s="3"/>
      <c r="C223" s="7"/>
      <c r="D223" s="7"/>
      <c r="E223" s="3"/>
      <c r="F223" s="3"/>
      <c r="G223" s="15"/>
      <c r="L223" s="3"/>
      <c r="M223" s="3"/>
      <c r="N223" s="3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</row>
    <row r="224" spans="1:119" s="8" customFormat="1">
      <c r="A224" s="5"/>
      <c r="B224" s="3"/>
      <c r="C224" s="7"/>
      <c r="D224" s="7"/>
      <c r="E224" s="3"/>
      <c r="F224" s="3"/>
      <c r="G224" s="15"/>
      <c r="L224" s="3"/>
      <c r="M224" s="3"/>
      <c r="N224" s="3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</row>
    <row r="225" spans="1:119" s="8" customFormat="1">
      <c r="A225" s="5"/>
      <c r="B225" s="3"/>
      <c r="C225" s="7"/>
      <c r="D225" s="7"/>
      <c r="E225" s="3"/>
      <c r="F225" s="3"/>
      <c r="G225" s="15"/>
      <c r="L225" s="3"/>
      <c r="M225" s="3"/>
      <c r="N225" s="3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</row>
    <row r="226" spans="1:119" s="8" customFormat="1">
      <c r="A226" s="5"/>
      <c r="B226" s="3"/>
      <c r="C226" s="7"/>
      <c r="D226" s="7"/>
      <c r="E226" s="3"/>
      <c r="F226" s="3"/>
      <c r="G226" s="15"/>
      <c r="L226" s="3"/>
      <c r="M226" s="3"/>
      <c r="N226" s="3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</row>
    <row r="227" spans="1:119" s="8" customFormat="1">
      <c r="A227" s="5"/>
      <c r="B227" s="3"/>
      <c r="C227" s="7"/>
      <c r="D227" s="7"/>
      <c r="E227" s="3"/>
      <c r="F227" s="3"/>
      <c r="G227" s="15"/>
      <c r="L227" s="3"/>
      <c r="M227" s="3"/>
      <c r="N227" s="3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</row>
    <row r="228" spans="1:119" s="8" customFormat="1">
      <c r="A228" s="5"/>
      <c r="B228" s="3"/>
      <c r="C228" s="7"/>
      <c r="D228" s="7"/>
      <c r="E228" s="3"/>
      <c r="F228" s="3"/>
      <c r="G228" s="15"/>
      <c r="L228" s="3"/>
      <c r="M228" s="3"/>
      <c r="N228" s="3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</row>
    <row r="229" spans="1:119" s="8" customFormat="1">
      <c r="A229" s="5"/>
      <c r="B229" s="3"/>
      <c r="C229" s="7"/>
      <c r="D229" s="7"/>
      <c r="E229" s="3"/>
      <c r="F229" s="3"/>
      <c r="G229" s="15"/>
      <c r="L229" s="3"/>
      <c r="M229" s="3"/>
      <c r="N229" s="3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</row>
    <row r="230" spans="1:119" s="8" customFormat="1">
      <c r="A230" s="5"/>
      <c r="B230" s="3"/>
      <c r="C230" s="7"/>
      <c r="D230" s="7"/>
      <c r="E230" s="3"/>
      <c r="F230" s="3"/>
      <c r="G230" s="15"/>
      <c r="L230" s="3"/>
      <c r="M230" s="3"/>
      <c r="N230" s="3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</row>
    <row r="231" spans="1:119" s="8" customFormat="1">
      <c r="A231" s="5"/>
      <c r="B231" s="3"/>
      <c r="C231" s="7"/>
      <c r="D231" s="7"/>
      <c r="E231" s="3"/>
      <c r="F231" s="3"/>
      <c r="G231" s="15"/>
      <c r="L231" s="3"/>
      <c r="M231" s="3"/>
      <c r="N231" s="3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</row>
    <row r="232" spans="1:119" s="8" customFormat="1">
      <c r="A232" s="5"/>
      <c r="B232" s="3"/>
      <c r="C232" s="7"/>
      <c r="D232" s="7"/>
      <c r="E232" s="3"/>
      <c r="F232" s="3"/>
      <c r="G232" s="15"/>
      <c r="L232" s="3"/>
      <c r="M232" s="3"/>
      <c r="N232" s="3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</row>
    <row r="233" spans="1:119" s="8" customFormat="1">
      <c r="A233" s="5"/>
      <c r="B233" s="3"/>
      <c r="C233" s="7"/>
      <c r="D233" s="7"/>
      <c r="E233" s="3"/>
      <c r="F233" s="3"/>
      <c r="G233" s="15"/>
      <c r="L233" s="3"/>
      <c r="M233" s="3"/>
      <c r="N233" s="3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</row>
    <row r="234" spans="1:119" s="8" customFormat="1">
      <c r="A234" s="5"/>
      <c r="B234" s="3"/>
      <c r="C234" s="7"/>
      <c r="D234" s="7"/>
      <c r="E234" s="3"/>
      <c r="F234" s="3"/>
      <c r="G234" s="15"/>
      <c r="L234" s="3"/>
      <c r="M234" s="3"/>
      <c r="N234" s="3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</row>
    <row r="235" spans="1:119" s="8" customFormat="1">
      <c r="A235" s="5"/>
      <c r="B235" s="3"/>
      <c r="C235" s="7"/>
      <c r="D235" s="7"/>
      <c r="E235" s="3"/>
      <c r="F235" s="3"/>
      <c r="G235" s="15"/>
      <c r="L235" s="3"/>
      <c r="M235" s="3"/>
      <c r="N235" s="3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</row>
    <row r="236" spans="1:119" s="8" customFormat="1">
      <c r="A236" s="5"/>
      <c r="B236" s="3"/>
      <c r="C236" s="7"/>
      <c r="D236" s="7"/>
      <c r="E236" s="3"/>
      <c r="F236" s="3"/>
      <c r="G236" s="15"/>
      <c r="L236" s="3"/>
      <c r="M236" s="3"/>
      <c r="N236" s="3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</row>
    <row r="237" spans="1:119" s="8" customFormat="1">
      <c r="A237" s="5"/>
      <c r="B237" s="3"/>
      <c r="C237" s="7"/>
      <c r="D237" s="7"/>
      <c r="E237" s="3"/>
      <c r="F237" s="3"/>
      <c r="G237" s="15"/>
      <c r="L237" s="3"/>
      <c r="M237" s="3"/>
      <c r="N237" s="3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</row>
    <row r="238" spans="1:119" s="8" customFormat="1">
      <c r="A238" s="5"/>
      <c r="B238" s="3"/>
      <c r="C238" s="7"/>
      <c r="D238" s="7"/>
      <c r="E238" s="3"/>
      <c r="F238" s="3"/>
      <c r="G238" s="15"/>
      <c r="L238" s="3"/>
      <c r="M238" s="3"/>
      <c r="N238" s="3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</row>
    <row r="239" spans="1:119" s="8" customFormat="1">
      <c r="A239" s="5"/>
      <c r="B239" s="3"/>
      <c r="C239" s="7"/>
      <c r="D239" s="7"/>
      <c r="E239" s="3"/>
      <c r="F239" s="3"/>
      <c r="G239" s="15"/>
      <c r="L239" s="3"/>
      <c r="M239" s="3"/>
      <c r="N239" s="3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</row>
    <row r="240" spans="1:119" s="8" customFormat="1">
      <c r="A240" s="5"/>
      <c r="B240" s="3"/>
      <c r="C240" s="7"/>
      <c r="D240" s="7"/>
      <c r="E240" s="3"/>
      <c r="F240" s="3"/>
      <c r="G240" s="15"/>
      <c r="L240" s="3"/>
      <c r="M240" s="3"/>
      <c r="N240" s="3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</row>
    <row r="241" spans="1:119" s="8" customFormat="1">
      <c r="A241" s="5"/>
      <c r="B241" s="3"/>
      <c r="C241" s="7"/>
      <c r="D241" s="7"/>
      <c r="E241" s="3"/>
      <c r="F241" s="3"/>
      <c r="G241" s="15"/>
      <c r="L241" s="3"/>
      <c r="M241" s="3"/>
      <c r="N241" s="3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</row>
    <row r="242" spans="1:119" s="8" customFormat="1">
      <c r="A242" s="5"/>
      <c r="B242" s="3"/>
      <c r="C242" s="7"/>
      <c r="D242" s="7"/>
      <c r="E242" s="3"/>
      <c r="F242" s="3"/>
      <c r="G242" s="15"/>
      <c r="L242" s="3"/>
      <c r="M242" s="3"/>
      <c r="N242" s="3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</row>
    <row r="243" spans="1:119" s="8" customFormat="1">
      <c r="A243" s="5"/>
      <c r="B243" s="3"/>
      <c r="C243" s="7"/>
      <c r="D243" s="7"/>
      <c r="E243" s="3"/>
      <c r="F243" s="3"/>
      <c r="G243" s="15"/>
      <c r="L243" s="3"/>
      <c r="M243" s="3"/>
      <c r="N243" s="3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</row>
    <row r="244" spans="1:119" s="8" customFormat="1">
      <c r="A244" s="5"/>
      <c r="B244" s="3"/>
      <c r="C244" s="7"/>
      <c r="D244" s="7"/>
      <c r="E244" s="3"/>
      <c r="F244" s="3"/>
      <c r="G244" s="15"/>
      <c r="L244" s="3"/>
      <c r="M244" s="3"/>
      <c r="N244" s="3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</row>
    <row r="245" spans="1:119" s="8" customFormat="1">
      <c r="A245" s="5"/>
      <c r="B245" s="3"/>
      <c r="C245" s="7"/>
      <c r="D245" s="7"/>
      <c r="E245" s="3"/>
      <c r="F245" s="3"/>
      <c r="G245" s="15"/>
      <c r="L245" s="3"/>
      <c r="M245" s="3"/>
      <c r="N245" s="3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</row>
    <row r="246" spans="1:119" s="8" customFormat="1">
      <c r="A246" s="5"/>
      <c r="B246" s="3"/>
      <c r="C246" s="7"/>
      <c r="D246" s="7"/>
      <c r="E246" s="3"/>
      <c r="F246" s="3"/>
      <c r="G246" s="15"/>
      <c r="L246" s="3"/>
      <c r="M246" s="3"/>
      <c r="N246" s="3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</row>
    <row r="247" spans="1:119" s="8" customFormat="1">
      <c r="A247" s="5"/>
      <c r="B247" s="3"/>
      <c r="C247" s="7"/>
      <c r="D247" s="7"/>
      <c r="E247" s="3"/>
      <c r="F247" s="3"/>
      <c r="G247" s="15"/>
      <c r="L247" s="3"/>
      <c r="M247" s="3"/>
      <c r="N247" s="3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</row>
    <row r="248" spans="1:119" s="8" customFormat="1">
      <c r="A248" s="5"/>
      <c r="B248" s="3"/>
      <c r="C248" s="7"/>
      <c r="D248" s="7"/>
      <c r="E248" s="3"/>
      <c r="F248" s="3"/>
      <c r="G248" s="15"/>
      <c r="L248" s="3"/>
      <c r="M248" s="3"/>
      <c r="N248" s="3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</row>
    <row r="249" spans="1:119" s="8" customFormat="1">
      <c r="A249" s="5"/>
      <c r="B249" s="3"/>
      <c r="C249" s="7"/>
      <c r="D249" s="7"/>
      <c r="E249" s="3"/>
      <c r="F249" s="3"/>
      <c r="G249" s="15"/>
      <c r="L249" s="3"/>
      <c r="M249" s="3"/>
      <c r="N249" s="3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</row>
    <row r="250" spans="1:119" s="8" customFormat="1">
      <c r="A250" s="5"/>
      <c r="B250" s="3"/>
      <c r="C250" s="7"/>
      <c r="D250" s="7"/>
      <c r="E250" s="3"/>
      <c r="F250" s="3"/>
      <c r="G250" s="15"/>
      <c r="L250" s="3"/>
      <c r="M250" s="3"/>
      <c r="N250" s="3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</row>
    <row r="251" spans="1:119" s="8" customFormat="1">
      <c r="A251" s="5"/>
      <c r="B251" s="3"/>
      <c r="C251" s="7"/>
      <c r="D251" s="7"/>
      <c r="E251" s="3"/>
      <c r="F251" s="3"/>
      <c r="G251" s="15"/>
      <c r="L251" s="3"/>
      <c r="M251" s="3"/>
      <c r="N251" s="3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</row>
    <row r="252" spans="1:119" s="8" customFormat="1">
      <c r="A252" s="5"/>
      <c r="B252" s="3"/>
      <c r="C252" s="7"/>
      <c r="D252" s="7"/>
      <c r="E252" s="3"/>
      <c r="F252" s="3"/>
      <c r="G252" s="15"/>
      <c r="L252" s="3"/>
      <c r="M252" s="3"/>
      <c r="N252" s="3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</row>
    <row r="253" spans="1:119" s="8" customFormat="1">
      <c r="A253" s="5"/>
      <c r="B253" s="3"/>
      <c r="C253" s="7"/>
      <c r="D253" s="7"/>
      <c r="E253" s="3"/>
      <c r="F253" s="3"/>
      <c r="G253" s="15"/>
      <c r="L253" s="3"/>
      <c r="M253" s="3"/>
      <c r="N253" s="3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</row>
    <row r="254" spans="1:119" s="8" customFormat="1">
      <c r="A254" s="5"/>
      <c r="B254" s="3"/>
      <c r="C254" s="7"/>
      <c r="D254" s="7"/>
      <c r="E254" s="3"/>
      <c r="F254" s="3"/>
      <c r="G254" s="15"/>
      <c r="L254" s="3"/>
      <c r="M254" s="3"/>
      <c r="N254" s="3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</row>
    <row r="255" spans="1:119" s="8" customFormat="1">
      <c r="A255" s="5"/>
      <c r="B255" s="3"/>
      <c r="C255" s="7"/>
      <c r="D255" s="7"/>
      <c r="E255" s="3"/>
      <c r="F255" s="3"/>
      <c r="G255" s="15"/>
      <c r="L255" s="3"/>
      <c r="M255" s="3"/>
      <c r="N255" s="3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</row>
    <row r="256" spans="1:119" s="8" customFormat="1">
      <c r="A256" s="5"/>
      <c r="B256" s="3"/>
      <c r="C256" s="7"/>
      <c r="D256" s="7"/>
      <c r="E256" s="3"/>
      <c r="F256" s="3"/>
      <c r="G256" s="15"/>
      <c r="L256" s="3"/>
      <c r="M256" s="3"/>
      <c r="N256" s="3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</row>
    <row r="257" spans="1:119" s="8" customFormat="1">
      <c r="A257" s="5"/>
      <c r="B257" s="3"/>
      <c r="C257" s="7"/>
      <c r="D257" s="7"/>
      <c r="E257" s="3"/>
      <c r="F257" s="3"/>
      <c r="G257" s="15"/>
      <c r="L257" s="3"/>
      <c r="M257" s="3"/>
      <c r="N257" s="3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</row>
    <row r="258" spans="1:119" s="8" customFormat="1">
      <c r="A258" s="5"/>
      <c r="B258" s="3"/>
      <c r="C258" s="7"/>
      <c r="D258" s="7"/>
      <c r="E258" s="3"/>
      <c r="F258" s="3"/>
      <c r="G258" s="15"/>
      <c r="L258" s="3"/>
      <c r="M258" s="3"/>
      <c r="N258" s="3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</row>
    <row r="259" spans="1:119" s="8" customFormat="1">
      <c r="A259" s="5"/>
      <c r="B259" s="3"/>
      <c r="C259" s="7"/>
      <c r="D259" s="7"/>
      <c r="E259" s="3"/>
      <c r="F259" s="3"/>
      <c r="G259" s="15"/>
      <c r="L259" s="3"/>
      <c r="M259" s="3"/>
      <c r="N259" s="3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</row>
    <row r="260" spans="1:119" s="8" customFormat="1">
      <c r="A260" s="5"/>
      <c r="B260" s="3"/>
      <c r="C260" s="7"/>
      <c r="D260" s="7"/>
      <c r="E260" s="3"/>
      <c r="F260" s="3"/>
      <c r="G260" s="15"/>
      <c r="L260" s="3"/>
      <c r="M260" s="3"/>
      <c r="N260" s="3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</row>
    <row r="261" spans="1:119" s="8" customFormat="1">
      <c r="A261" s="5"/>
      <c r="B261" s="3"/>
      <c r="C261" s="7"/>
      <c r="D261" s="7"/>
      <c r="E261" s="3"/>
      <c r="F261" s="3"/>
      <c r="G261" s="15"/>
      <c r="L261" s="3"/>
      <c r="M261" s="3"/>
      <c r="N261" s="3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</row>
    <row r="262" spans="1:119" s="8" customFormat="1">
      <c r="A262" s="5"/>
      <c r="B262" s="3"/>
      <c r="C262" s="7"/>
      <c r="D262" s="7"/>
      <c r="E262" s="3"/>
      <c r="F262" s="3"/>
      <c r="G262" s="15"/>
      <c r="L262" s="3"/>
      <c r="M262" s="3"/>
      <c r="N262" s="3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</row>
    <row r="263" spans="1:119" s="8" customFormat="1">
      <c r="A263" s="5"/>
      <c r="B263" s="3"/>
      <c r="C263" s="7"/>
      <c r="D263" s="7"/>
      <c r="E263" s="3"/>
      <c r="F263" s="3"/>
      <c r="G263" s="15"/>
      <c r="L263" s="3"/>
      <c r="M263" s="3"/>
      <c r="N263" s="3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</row>
    <row r="264" spans="1:119" s="8" customFormat="1">
      <c r="A264" s="5"/>
      <c r="B264" s="3"/>
      <c r="C264" s="7"/>
      <c r="D264" s="7"/>
      <c r="E264" s="3"/>
      <c r="F264" s="3"/>
      <c r="G264" s="15"/>
      <c r="L264" s="3"/>
      <c r="M264" s="3"/>
      <c r="N264" s="3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</row>
    <row r="265" spans="1:119" s="8" customFormat="1">
      <c r="A265" s="5"/>
      <c r="B265" s="3"/>
      <c r="C265" s="7"/>
      <c r="D265" s="7"/>
      <c r="E265" s="3"/>
      <c r="F265" s="3"/>
      <c r="G265" s="15"/>
      <c r="L265" s="3"/>
      <c r="M265" s="3"/>
      <c r="N265" s="3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</row>
    <row r="266" spans="1:119" s="8" customFormat="1">
      <c r="A266" s="5"/>
      <c r="B266" s="3"/>
      <c r="C266" s="7"/>
      <c r="D266" s="7"/>
      <c r="E266" s="3"/>
      <c r="F266" s="3"/>
      <c r="G266" s="15"/>
      <c r="L266" s="3"/>
      <c r="M266" s="3"/>
      <c r="N266" s="3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</row>
    <row r="267" spans="1:119" s="8" customFormat="1">
      <c r="A267" s="5"/>
      <c r="B267" s="3"/>
      <c r="C267" s="7"/>
      <c r="D267" s="7"/>
      <c r="E267" s="3"/>
      <c r="F267" s="3"/>
      <c r="G267" s="15"/>
      <c r="L267" s="3"/>
      <c r="M267" s="3"/>
      <c r="N267" s="3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</row>
    <row r="268" spans="1:119" s="8" customFormat="1">
      <c r="A268" s="5"/>
      <c r="B268" s="3"/>
      <c r="C268" s="7"/>
      <c r="D268" s="7"/>
      <c r="E268" s="3"/>
      <c r="F268" s="3"/>
      <c r="G268" s="15"/>
      <c r="L268" s="3"/>
      <c r="M268" s="3"/>
      <c r="N268" s="3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</row>
    <row r="269" spans="1:119" s="8" customFormat="1">
      <c r="A269" s="5"/>
      <c r="B269" s="3"/>
      <c r="C269" s="7"/>
      <c r="D269" s="7"/>
      <c r="E269" s="3"/>
      <c r="F269" s="3"/>
      <c r="G269" s="15"/>
      <c r="L269" s="3"/>
      <c r="M269" s="3"/>
      <c r="N269" s="3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</row>
    <row r="270" spans="1:119" s="8" customFormat="1">
      <c r="A270" s="5"/>
      <c r="B270" s="3"/>
      <c r="C270" s="7"/>
      <c r="D270" s="7"/>
      <c r="E270" s="3"/>
      <c r="F270" s="3"/>
      <c r="G270" s="15"/>
      <c r="L270" s="3"/>
      <c r="M270" s="3"/>
      <c r="N270" s="3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</row>
    <row r="271" spans="1:119" s="8" customFormat="1">
      <c r="A271" s="5"/>
      <c r="B271" s="3"/>
      <c r="C271" s="7"/>
      <c r="D271" s="7"/>
      <c r="E271" s="3"/>
      <c r="F271" s="3"/>
      <c r="G271" s="15"/>
      <c r="L271" s="3"/>
      <c r="M271" s="3"/>
      <c r="N271" s="3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</row>
    <row r="272" spans="1:119" s="8" customFormat="1">
      <c r="A272" s="5"/>
      <c r="B272" s="3"/>
      <c r="C272" s="7"/>
      <c r="D272" s="7"/>
      <c r="E272" s="3"/>
      <c r="F272" s="3"/>
      <c r="G272" s="15"/>
      <c r="L272" s="3"/>
      <c r="M272" s="3"/>
      <c r="N272" s="3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</row>
    <row r="273" spans="1:119" s="8" customFormat="1">
      <c r="A273" s="5"/>
      <c r="B273" s="3"/>
      <c r="C273" s="7"/>
      <c r="D273" s="7"/>
      <c r="E273" s="3"/>
      <c r="F273" s="3"/>
      <c r="G273" s="15"/>
      <c r="L273" s="3"/>
      <c r="M273" s="3"/>
      <c r="N273" s="3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</row>
    <row r="274" spans="1:119" s="8" customFormat="1">
      <c r="A274" s="5"/>
      <c r="B274" s="3"/>
      <c r="C274" s="7"/>
      <c r="D274" s="7"/>
      <c r="E274" s="3"/>
      <c r="F274" s="3"/>
      <c r="G274" s="15"/>
      <c r="L274" s="3"/>
      <c r="M274" s="3"/>
      <c r="N274" s="3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</row>
    <row r="275" spans="1:119" s="8" customFormat="1">
      <c r="A275" s="5"/>
      <c r="B275" s="3"/>
      <c r="C275" s="7"/>
      <c r="D275" s="7"/>
      <c r="E275" s="3"/>
      <c r="F275" s="3"/>
      <c r="G275" s="15"/>
      <c r="L275" s="3"/>
      <c r="M275" s="3"/>
      <c r="N275" s="3"/>
      <c r="O275" s="5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</row>
    <row r="276" spans="1:119" s="8" customFormat="1">
      <c r="A276" s="5"/>
      <c r="B276" s="3"/>
      <c r="C276" s="7"/>
      <c r="D276" s="7"/>
      <c r="E276" s="3"/>
      <c r="F276" s="3"/>
      <c r="G276" s="15"/>
      <c r="L276" s="3"/>
      <c r="M276" s="3"/>
      <c r="N276" s="3"/>
      <c r="O276" s="5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</row>
    <row r="277" spans="1:119" s="8" customFormat="1">
      <c r="A277" s="5"/>
      <c r="B277" s="3"/>
      <c r="C277" s="7"/>
      <c r="D277" s="7"/>
      <c r="E277" s="3"/>
      <c r="F277" s="3"/>
      <c r="G277" s="15"/>
      <c r="L277" s="3"/>
      <c r="M277" s="3"/>
      <c r="N277" s="3"/>
      <c r="O277" s="5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</row>
    <row r="278" spans="1:119" s="8" customFormat="1">
      <c r="A278" s="5"/>
      <c r="B278" s="3"/>
      <c r="C278" s="7"/>
      <c r="D278" s="7"/>
      <c r="E278" s="3"/>
      <c r="F278" s="3"/>
      <c r="G278" s="15"/>
      <c r="L278" s="3"/>
      <c r="M278" s="3"/>
      <c r="N278" s="3"/>
      <c r="O278" s="5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</row>
    <row r="279" spans="1:119">
      <c r="G279" s="15"/>
    </row>
  </sheetData>
  <sheetProtection password="D9E4" sheet="1" objects="1" scenarios="1"/>
  <mergeCells count="68">
    <mergeCell ref="C51:C52"/>
    <mergeCell ref="I51:J51"/>
    <mergeCell ref="I52:J52"/>
    <mergeCell ref="I55:J55"/>
    <mergeCell ref="C45:C46"/>
    <mergeCell ref="I45:J45"/>
    <mergeCell ref="B46:B47"/>
    <mergeCell ref="I46:J46"/>
    <mergeCell ref="C48:C49"/>
    <mergeCell ref="I48:J48"/>
    <mergeCell ref="B49:B50"/>
    <mergeCell ref="I49:J49"/>
    <mergeCell ref="B39:B40"/>
    <mergeCell ref="I39:J39"/>
    <mergeCell ref="L41:L42"/>
    <mergeCell ref="M41:M42"/>
    <mergeCell ref="N41:N42"/>
    <mergeCell ref="C42:C43"/>
    <mergeCell ref="I42:J42"/>
    <mergeCell ref="B43:B44"/>
    <mergeCell ref="I43:J43"/>
    <mergeCell ref="L37:L38"/>
    <mergeCell ref="M37:M38"/>
    <mergeCell ref="N37:N38"/>
    <mergeCell ref="V37:V38"/>
    <mergeCell ref="C38:C39"/>
    <mergeCell ref="I38:J38"/>
    <mergeCell ref="B31:B32"/>
    <mergeCell ref="I31:J31"/>
    <mergeCell ref="L33:L34"/>
    <mergeCell ref="M33:M34"/>
    <mergeCell ref="N33:N34"/>
    <mergeCell ref="V33:V34"/>
    <mergeCell ref="C34:C35"/>
    <mergeCell ref="I34:J34"/>
    <mergeCell ref="B35:B36"/>
    <mergeCell ref="I35:J35"/>
    <mergeCell ref="L29:L30"/>
    <mergeCell ref="M29:M30"/>
    <mergeCell ref="N29:N30"/>
    <mergeCell ref="V29:V30"/>
    <mergeCell ref="C30:C31"/>
    <mergeCell ref="I30:J30"/>
    <mergeCell ref="I28:J28"/>
    <mergeCell ref="B16:J16"/>
    <mergeCell ref="I17:J17"/>
    <mergeCell ref="E19:G19"/>
    <mergeCell ref="I19:J19"/>
    <mergeCell ref="B20:J20"/>
    <mergeCell ref="E22:G22"/>
    <mergeCell ref="I22:J22"/>
    <mergeCell ref="E24:G24"/>
    <mergeCell ref="I24:J24"/>
    <mergeCell ref="B25:J25"/>
    <mergeCell ref="A27:B27"/>
    <mergeCell ref="I27:J27"/>
    <mergeCell ref="B15:J15"/>
    <mergeCell ref="A1:K2"/>
    <mergeCell ref="A5:K5"/>
    <mergeCell ref="A6:K6"/>
    <mergeCell ref="A9:K9"/>
    <mergeCell ref="A10:K10"/>
    <mergeCell ref="A11:K11"/>
    <mergeCell ref="I12:J12"/>
    <mergeCell ref="B13:C13"/>
    <mergeCell ref="E13:G13"/>
    <mergeCell ref="I13:J13"/>
    <mergeCell ref="E14:G14"/>
  </mergeCells>
  <printOptions horizontalCentered="1"/>
  <pageMargins left="0.59055118110236227" right="0.59055118110236227" top="0.59055118110236227" bottom="0.98425196850393704" header="0.51181102362204722" footer="0.51181102362204722"/>
  <pageSetup paperSize="9" scale="92" orientation="portrait" r:id="rId1"/>
  <headerFooter alignWithMargins="0">
    <oddFooter>&amp;LContributo di costruzione: foglio 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O289"/>
  <sheetViews>
    <sheetView zoomScaleNormal="100" zoomScaleSheetLayoutView="100" workbookViewId="0">
      <selection activeCell="B15" sqref="B15:J15"/>
    </sheetView>
  </sheetViews>
  <sheetFormatPr defaultRowHeight="12.75"/>
  <cols>
    <col min="1" max="1" width="5.5703125" style="5" customWidth="1"/>
    <col min="2" max="2" width="36.28515625" style="3" customWidth="1"/>
    <col min="3" max="3" width="10.85546875" style="7" customWidth="1"/>
    <col min="4" max="4" width="5.42578125" style="7" customWidth="1"/>
    <col min="5" max="5" width="10.85546875" style="3" customWidth="1"/>
    <col min="6" max="6" width="2.5703125" style="3" customWidth="1"/>
    <col min="7" max="7" width="3.5703125" style="8" customWidth="1"/>
    <col min="8" max="8" width="7" style="8" customWidth="1"/>
    <col min="9" max="9" width="11.42578125" style="8" customWidth="1"/>
    <col min="10" max="10" width="3.5703125" style="8" customWidth="1"/>
    <col min="11" max="11" width="3.140625" style="8" customWidth="1"/>
    <col min="12" max="12" width="12.7109375" style="3" hidden="1" customWidth="1"/>
    <col min="13" max="13" width="10.7109375" style="3" hidden="1" customWidth="1"/>
    <col min="14" max="14" width="12.7109375" style="3" hidden="1" customWidth="1"/>
    <col min="15" max="15" width="13.85546875" style="5" hidden="1" customWidth="1"/>
    <col min="16" max="17" width="9.140625" style="3" hidden="1" customWidth="1"/>
    <col min="18" max="18" width="24.85546875" style="3" hidden="1" customWidth="1"/>
    <col min="19" max="22" width="9.140625" style="3" hidden="1" customWidth="1"/>
    <col min="23" max="103" width="9.140625" style="3"/>
    <col min="104" max="16384" width="9.140625" style="4"/>
  </cols>
  <sheetData>
    <row r="1" spans="1:119" ht="37.5" customHeight="1">
      <c r="A1" s="263" t="s">
        <v>18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</row>
    <row r="2" spans="1:119" ht="23.25" customHeight="1">
      <c r="A2" s="263"/>
      <c r="B2" s="263"/>
      <c r="C2" s="263"/>
      <c r="D2" s="263"/>
      <c r="E2" s="263"/>
      <c r="F2" s="263"/>
      <c r="G2" s="263"/>
      <c r="H2" s="263"/>
      <c r="I2" s="263"/>
      <c r="J2" s="263"/>
      <c r="K2" s="26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</row>
    <row r="3" spans="1:119" ht="12" customHeight="1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</row>
    <row r="4" spans="1:119" ht="9.75" customHeight="1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</row>
    <row r="5" spans="1:119" ht="17.25" customHeight="1">
      <c r="A5" s="264" t="s">
        <v>83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</row>
    <row r="6" spans="1:119" ht="17.25" customHeight="1">
      <c r="A6" s="265" t="s">
        <v>84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</row>
    <row r="7" spans="1:119" ht="9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</row>
    <row r="8" spans="1:119" ht="9" customHeight="1" thickBot="1">
      <c r="A8" s="29"/>
      <c r="B8" s="30"/>
      <c r="C8" s="26"/>
      <c r="D8" s="26"/>
      <c r="E8" s="31"/>
      <c r="F8" s="31"/>
      <c r="G8" s="31"/>
      <c r="H8" s="31"/>
      <c r="I8" s="26"/>
      <c r="J8" s="26"/>
      <c r="K8" s="26"/>
    </row>
    <row r="9" spans="1:119" ht="18.75" customHeight="1">
      <c r="A9" s="272" t="s">
        <v>119</v>
      </c>
      <c r="B9" s="273"/>
      <c r="C9" s="273"/>
      <c r="D9" s="273"/>
      <c r="E9" s="273"/>
      <c r="F9" s="273"/>
      <c r="G9" s="273"/>
      <c r="H9" s="273"/>
      <c r="I9" s="273"/>
      <c r="J9" s="273"/>
      <c r="K9" s="274"/>
    </row>
    <row r="10" spans="1:119" s="1" customFormat="1" ht="18.75" customHeight="1" thickBot="1">
      <c r="A10" s="266" t="s">
        <v>85</v>
      </c>
      <c r="B10" s="267"/>
      <c r="C10" s="267"/>
      <c r="D10" s="267"/>
      <c r="E10" s="267"/>
      <c r="F10" s="267"/>
      <c r="G10" s="267"/>
      <c r="H10" s="267"/>
      <c r="I10" s="267"/>
      <c r="J10" s="267"/>
      <c r="K10" s="268"/>
      <c r="L10" s="2"/>
      <c r="M10" s="2"/>
      <c r="N10" s="2"/>
      <c r="O10" s="94"/>
      <c r="P10" s="2"/>
      <c r="Q10" s="2"/>
      <c r="R10" s="19"/>
      <c r="S10" s="19"/>
      <c r="T10" s="19"/>
      <c r="U10" s="19"/>
      <c r="V10" s="19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</row>
    <row r="11" spans="1:119" s="1" customFormat="1" ht="12.75" customHeight="1">
      <c r="A11" s="269" t="s">
        <v>49</v>
      </c>
      <c r="B11" s="269"/>
      <c r="C11" s="269"/>
      <c r="D11" s="270"/>
      <c r="E11" s="270"/>
      <c r="F11" s="270"/>
      <c r="G11" s="270"/>
      <c r="H11" s="270"/>
      <c r="I11" s="270"/>
      <c r="J11" s="270"/>
      <c r="K11" s="270"/>
      <c r="L11" s="2"/>
      <c r="M11" s="2"/>
      <c r="N11" s="2"/>
      <c r="O11" s="94"/>
      <c r="P11" s="2"/>
      <c r="Q11" s="2"/>
      <c r="R11" s="19"/>
      <c r="S11" s="19"/>
      <c r="T11" s="19"/>
      <c r="U11" s="19"/>
      <c r="V11" s="19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</row>
    <row r="12" spans="1:119" s="1" customFormat="1" ht="15" customHeight="1">
      <c r="A12" s="117"/>
      <c r="B12" s="117"/>
      <c r="C12" s="117"/>
      <c r="D12" s="117"/>
      <c r="E12" s="85" t="s">
        <v>25</v>
      </c>
      <c r="F12" s="118"/>
      <c r="G12" s="119"/>
      <c r="H12" s="120"/>
      <c r="I12" s="271" t="s">
        <v>26</v>
      </c>
      <c r="J12" s="271"/>
      <c r="K12" s="121"/>
      <c r="L12" s="2"/>
      <c r="M12" s="2"/>
      <c r="N12" s="2"/>
      <c r="O12" s="94"/>
      <c r="P12" s="2"/>
      <c r="Q12" s="2"/>
      <c r="R12" s="19"/>
      <c r="S12" s="19"/>
      <c r="T12" s="19"/>
      <c r="U12" s="19"/>
      <c r="V12" s="19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</row>
    <row r="13" spans="1:119" s="1" customFormat="1" ht="24" customHeight="1">
      <c r="A13" s="35" t="s">
        <v>2</v>
      </c>
      <c r="B13" s="237"/>
      <c r="C13" s="238"/>
      <c r="D13" s="86" t="s">
        <v>27</v>
      </c>
      <c r="E13" s="239"/>
      <c r="F13" s="240"/>
      <c r="G13" s="241"/>
      <c r="H13" s="87" t="s">
        <v>28</v>
      </c>
      <c r="I13" s="242"/>
      <c r="J13" s="242"/>
      <c r="K13" s="122"/>
      <c r="L13" s="2"/>
      <c r="M13" s="2"/>
      <c r="N13" s="17"/>
      <c r="O13" s="94"/>
      <c r="P13" s="2"/>
      <c r="Q13" s="2"/>
      <c r="R13" s="19"/>
      <c r="S13" s="19"/>
      <c r="T13" s="19"/>
      <c r="U13" s="19"/>
      <c r="V13" s="19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</row>
    <row r="14" spans="1:119" s="1" customFormat="1" ht="12.75" customHeight="1">
      <c r="A14" s="34"/>
      <c r="B14" s="34"/>
      <c r="C14" s="123"/>
      <c r="D14" s="110"/>
      <c r="E14" s="243"/>
      <c r="F14" s="244"/>
      <c r="G14" s="244"/>
      <c r="H14" s="111"/>
      <c r="I14" s="34"/>
      <c r="J14" s="163"/>
      <c r="K14" s="125"/>
      <c r="L14" s="2"/>
      <c r="M14" s="2"/>
      <c r="N14" s="17"/>
      <c r="O14" s="94"/>
      <c r="P14" s="2"/>
      <c r="Q14" s="2"/>
      <c r="R14" s="19"/>
      <c r="S14" s="19"/>
      <c r="T14" s="19"/>
      <c r="U14" s="19"/>
      <c r="V14" s="19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</row>
    <row r="15" spans="1:119" s="1" customFormat="1" ht="15" customHeight="1">
      <c r="A15" s="126" t="s">
        <v>52</v>
      </c>
      <c r="B15" s="245" t="s">
        <v>87</v>
      </c>
      <c r="C15" s="246"/>
      <c r="D15" s="247"/>
      <c r="E15" s="247"/>
      <c r="F15" s="247"/>
      <c r="G15" s="247"/>
      <c r="H15" s="247"/>
      <c r="I15" s="247"/>
      <c r="J15" s="247"/>
      <c r="K15" s="125"/>
      <c r="L15" s="2"/>
      <c r="M15" s="2"/>
      <c r="N15" s="17"/>
      <c r="O15" s="94"/>
      <c r="P15" s="2"/>
      <c r="Q15" s="2"/>
      <c r="R15" s="19"/>
      <c r="S15" s="19"/>
      <c r="T15" s="19"/>
      <c r="U15" s="19"/>
      <c r="V15" s="19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</row>
    <row r="16" spans="1:119" s="1" customFormat="1" ht="6.75" customHeight="1">
      <c r="A16" s="34"/>
      <c r="B16" s="248"/>
      <c r="C16" s="249"/>
      <c r="D16" s="249"/>
      <c r="E16" s="250"/>
      <c r="F16" s="250"/>
      <c r="G16" s="250"/>
      <c r="H16" s="250"/>
      <c r="I16" s="250"/>
      <c r="J16" s="250"/>
      <c r="K16" s="125"/>
      <c r="L16" s="2"/>
      <c r="M16" s="2"/>
      <c r="N16" s="17"/>
      <c r="O16" s="94"/>
      <c r="P16" s="2"/>
      <c r="Q16" s="2"/>
      <c r="R16" s="19"/>
      <c r="S16" s="19"/>
      <c r="T16" s="19"/>
      <c r="U16" s="19"/>
      <c r="V16" s="19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</row>
    <row r="17" spans="1:119" s="1" customFormat="1" ht="16.5" customHeight="1">
      <c r="A17" s="127" t="s">
        <v>53</v>
      </c>
      <c r="B17" s="128" t="s">
        <v>95</v>
      </c>
      <c r="C17" s="116"/>
      <c r="D17" s="129"/>
      <c r="E17" s="117"/>
      <c r="F17" s="130"/>
      <c r="G17" s="130"/>
      <c r="H17" s="111"/>
      <c r="I17" s="254"/>
      <c r="J17" s="255"/>
      <c r="K17" s="125"/>
      <c r="L17" s="2"/>
      <c r="M17" s="2"/>
      <c r="N17" s="17"/>
      <c r="O17" s="94"/>
      <c r="P17" s="2"/>
      <c r="Q17" s="2"/>
      <c r="R17" s="19"/>
      <c r="S17" s="19"/>
      <c r="T17" s="19"/>
      <c r="U17" s="19"/>
      <c r="V17" s="19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</row>
    <row r="18" spans="1:119" s="1" customFormat="1" ht="15" customHeight="1">
      <c r="A18" s="34"/>
      <c r="B18" s="275"/>
      <c r="C18" s="276"/>
      <c r="D18" s="276"/>
      <c r="E18" s="276"/>
      <c r="F18" s="276"/>
      <c r="G18" s="276"/>
      <c r="H18" s="276"/>
      <c r="I18" s="276"/>
      <c r="J18" s="276"/>
      <c r="K18" s="125"/>
      <c r="L18" s="2"/>
      <c r="M18" s="2"/>
      <c r="N18" s="17"/>
      <c r="O18" s="94"/>
      <c r="P18" s="2"/>
      <c r="Q18" s="2"/>
      <c r="R18" s="19"/>
      <c r="S18" s="19"/>
      <c r="T18" s="19"/>
      <c r="U18" s="19"/>
      <c r="V18" s="19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</row>
    <row r="19" spans="1:119" s="1" customFormat="1" ht="6" customHeight="1">
      <c r="A19" s="34"/>
      <c r="B19" s="139"/>
      <c r="C19" s="140"/>
      <c r="D19" s="113"/>
      <c r="E19" s="141"/>
      <c r="F19" s="142"/>
      <c r="G19" s="142"/>
      <c r="H19" s="114"/>
      <c r="I19" s="141"/>
      <c r="J19" s="141"/>
      <c r="K19" s="125"/>
      <c r="L19" s="2"/>
      <c r="M19" s="2"/>
      <c r="N19" s="17"/>
      <c r="O19" s="94"/>
      <c r="P19" s="2"/>
      <c r="Q19" s="2"/>
      <c r="R19" s="19"/>
      <c r="S19" s="19"/>
      <c r="T19" s="19"/>
      <c r="U19" s="19"/>
      <c r="V19" s="19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</row>
    <row r="20" spans="1:119" s="1" customFormat="1" ht="16.5" customHeight="1">
      <c r="A20" s="127" t="s">
        <v>54</v>
      </c>
      <c r="B20" s="128" t="s">
        <v>96</v>
      </c>
      <c r="C20" s="116"/>
      <c r="D20" s="110"/>
      <c r="E20" s="251" t="s">
        <v>97</v>
      </c>
      <c r="F20" s="252"/>
      <c r="G20" s="252"/>
      <c r="H20" s="111"/>
      <c r="I20" s="256" t="str">
        <f>IF(C20&gt;0,C22/C20,"0")</f>
        <v>0</v>
      </c>
      <c r="J20" s="257"/>
      <c r="K20" s="125"/>
      <c r="L20" s="2"/>
      <c r="M20" s="2"/>
      <c r="N20" s="17"/>
      <c r="O20" s="94"/>
      <c r="P20" s="2"/>
      <c r="Q20" s="2"/>
      <c r="R20" s="19"/>
      <c r="S20" s="19"/>
      <c r="T20" s="19"/>
      <c r="U20" s="19"/>
      <c r="V20" s="19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</row>
    <row r="21" spans="1:119" s="1" customFormat="1" ht="5.25" customHeight="1">
      <c r="A21" s="34"/>
      <c r="B21" s="34"/>
      <c r="C21" s="123"/>
      <c r="D21" s="110"/>
      <c r="E21" s="34"/>
      <c r="F21" s="130"/>
      <c r="G21" s="130"/>
      <c r="H21" s="111"/>
      <c r="I21" s="34"/>
      <c r="J21" s="34"/>
      <c r="K21" s="125"/>
      <c r="L21" s="2"/>
      <c r="M21" s="2"/>
      <c r="N21" s="17"/>
      <c r="O21" s="94"/>
      <c r="P21" s="2"/>
      <c r="Q21" s="2"/>
      <c r="R21" s="19"/>
      <c r="S21" s="19"/>
      <c r="T21" s="19"/>
      <c r="U21" s="19"/>
      <c r="V21" s="19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</row>
    <row r="22" spans="1:119" s="1" customFormat="1" ht="16.5" customHeight="1">
      <c r="A22" s="34"/>
      <c r="B22" s="128" t="s">
        <v>89</v>
      </c>
      <c r="C22" s="116"/>
      <c r="D22" s="110"/>
      <c r="E22" s="251"/>
      <c r="F22" s="252"/>
      <c r="G22" s="252"/>
      <c r="H22" s="111"/>
      <c r="I22" s="253"/>
      <c r="J22" s="253"/>
      <c r="K22" s="125"/>
      <c r="L22" s="2"/>
      <c r="M22" s="2"/>
      <c r="N22" s="17"/>
      <c r="O22" s="94"/>
      <c r="P22" s="2"/>
      <c r="Q22" s="2"/>
      <c r="R22" s="19"/>
      <c r="S22" s="19"/>
      <c r="T22" s="19"/>
      <c r="U22" s="19"/>
      <c r="V22" s="19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</row>
    <row r="23" spans="1:119" s="1" customFormat="1" ht="7.5" customHeight="1">
      <c r="A23" s="34"/>
      <c r="B23" s="258"/>
      <c r="C23" s="259"/>
      <c r="D23" s="259"/>
      <c r="E23" s="259"/>
      <c r="F23" s="259"/>
      <c r="G23" s="259"/>
      <c r="H23" s="259"/>
      <c r="I23" s="259"/>
      <c r="J23" s="259"/>
      <c r="K23" s="125"/>
      <c r="L23" s="2"/>
      <c r="M23" s="2"/>
      <c r="N23" s="17"/>
      <c r="O23" s="94"/>
      <c r="P23" s="2"/>
      <c r="Q23" s="2"/>
      <c r="R23" s="19"/>
      <c r="S23" s="19"/>
      <c r="T23" s="19"/>
      <c r="U23" s="19"/>
      <c r="V23" s="19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</row>
    <row r="24" spans="1:119" s="10" customFormat="1" ht="12" customHeight="1" thickBot="1">
      <c r="A24" s="34"/>
      <c r="B24" s="35"/>
      <c r="C24" s="35"/>
      <c r="D24" s="35"/>
      <c r="E24" s="32"/>
      <c r="F24" s="36"/>
      <c r="G24" s="36"/>
      <c r="H24" s="34"/>
      <c r="I24" s="34"/>
      <c r="J24" s="34"/>
      <c r="K24" s="34"/>
      <c r="L24" s="2"/>
      <c r="M24" s="2"/>
      <c r="N24" s="17"/>
      <c r="O24" s="9"/>
      <c r="P24" s="9"/>
      <c r="Q24" s="9"/>
      <c r="R24" s="20"/>
      <c r="S24" s="20"/>
      <c r="T24" s="20"/>
      <c r="U24" s="20"/>
      <c r="V24" s="20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</row>
    <row r="25" spans="1:119" s="12" customFormat="1" ht="22.5" customHeight="1">
      <c r="A25" s="260" t="s">
        <v>80</v>
      </c>
      <c r="B25" s="261"/>
      <c r="C25" s="37" t="s">
        <v>90</v>
      </c>
      <c r="D25" s="38"/>
      <c r="E25" s="39"/>
      <c r="F25" s="40"/>
      <c r="G25" s="38"/>
      <c r="H25" s="161" t="s">
        <v>1</v>
      </c>
      <c r="I25" s="262" t="s">
        <v>6</v>
      </c>
      <c r="J25" s="262"/>
      <c r="K25" s="42"/>
      <c r="L25" s="2"/>
      <c r="M25" s="17">
        <v>2001</v>
      </c>
      <c r="N25" s="17"/>
      <c r="O25" s="5"/>
      <c r="P25" s="3"/>
      <c r="Q25" s="3"/>
      <c r="R25" s="21"/>
      <c r="S25" s="22"/>
      <c r="T25" s="22"/>
      <c r="U25" s="22"/>
      <c r="V25" s="22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</row>
    <row r="26" spans="1:119" ht="12" customHeight="1">
      <c r="A26" s="43"/>
      <c r="B26" s="44"/>
      <c r="C26" s="45" t="s">
        <v>7</v>
      </c>
      <c r="D26" s="46"/>
      <c r="E26" s="47"/>
      <c r="F26" s="44"/>
      <c r="G26" s="46"/>
      <c r="H26" s="162" t="s">
        <v>8</v>
      </c>
      <c r="I26" s="236" t="s">
        <v>0</v>
      </c>
      <c r="J26" s="236"/>
      <c r="K26" s="49"/>
      <c r="L26" s="18" t="s">
        <v>15</v>
      </c>
      <c r="M26" s="17" t="s">
        <v>16</v>
      </c>
      <c r="N26" s="18" t="s">
        <v>17</v>
      </c>
      <c r="R26" s="23"/>
      <c r="S26" s="23"/>
      <c r="T26" s="23"/>
      <c r="U26" s="23"/>
      <c r="V26" s="23"/>
    </row>
    <row r="27" spans="1:119" s="14" customFormat="1" ht="12" customHeight="1">
      <c r="A27" s="50"/>
      <c r="B27" s="51"/>
      <c r="C27" s="52"/>
      <c r="D27" s="52"/>
      <c r="E27" s="53"/>
      <c r="F27" s="53"/>
      <c r="G27" s="52"/>
      <c r="H27" s="54"/>
      <c r="I27" s="55"/>
      <c r="J27" s="133"/>
      <c r="K27" s="56"/>
      <c r="L27" s="229">
        <v>97630</v>
      </c>
      <c r="M27" s="230">
        <v>3.1E-2</v>
      </c>
      <c r="N27" s="225">
        <f>L27+L27*M27</f>
        <v>100656.53</v>
      </c>
      <c r="O27" s="5"/>
      <c r="P27" s="3">
        <v>370.38</v>
      </c>
      <c r="Q27" s="3">
        <v>30</v>
      </c>
      <c r="R27" s="23"/>
      <c r="S27" s="24"/>
      <c r="T27" s="24"/>
      <c r="U27" s="24"/>
      <c r="V27" s="226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</row>
    <row r="28" spans="1:119" ht="12" customHeight="1">
      <c r="A28" s="134" t="s">
        <v>120</v>
      </c>
      <c r="B28" s="169" t="s">
        <v>98</v>
      </c>
      <c r="C28" s="234"/>
      <c r="D28" s="57"/>
      <c r="E28" s="166" t="s">
        <v>93</v>
      </c>
      <c r="F28" s="58"/>
      <c r="G28" s="185" t="s">
        <v>24</v>
      </c>
      <c r="H28" s="171">
        <v>2.1</v>
      </c>
      <c r="I28" s="232">
        <f>C28*H28</f>
        <v>0</v>
      </c>
      <c r="J28" s="233"/>
      <c r="K28" s="59"/>
      <c r="L28" s="229"/>
      <c r="M28" s="231"/>
      <c r="N28" s="225"/>
      <c r="R28" s="23"/>
      <c r="S28" s="23"/>
      <c r="T28" s="23"/>
      <c r="U28" s="23"/>
      <c r="V28" s="226"/>
    </row>
    <row r="29" spans="1:119" ht="12" customHeight="1">
      <c r="A29" s="61"/>
      <c r="B29" s="277" t="s">
        <v>100</v>
      </c>
      <c r="C29" s="235"/>
      <c r="D29" s="63"/>
      <c r="E29" s="167" t="s">
        <v>94</v>
      </c>
      <c r="F29" s="64"/>
      <c r="G29" s="160" t="s">
        <v>24</v>
      </c>
      <c r="H29" s="186">
        <v>1.78</v>
      </c>
      <c r="I29" s="232">
        <f>C28*H29</f>
        <v>0</v>
      </c>
      <c r="J29" s="233"/>
      <c r="K29" s="59"/>
      <c r="L29" s="2"/>
      <c r="M29" s="2"/>
      <c r="N29" s="2"/>
      <c r="Q29" s="3">
        <f>P27-(P27*Q27/100)</f>
        <v>259.26600000000002</v>
      </c>
      <c r="R29" s="25"/>
      <c r="S29" s="23"/>
      <c r="T29" s="23"/>
      <c r="U29" s="23"/>
      <c r="V29" s="23"/>
    </row>
    <row r="30" spans="1:119" ht="12" customHeight="1">
      <c r="A30" s="61"/>
      <c r="B30" s="278"/>
      <c r="C30" s="65"/>
      <c r="D30" s="65"/>
      <c r="E30" s="63"/>
      <c r="F30" s="63"/>
      <c r="G30" s="66"/>
      <c r="H30" s="60"/>
      <c r="I30" s="60"/>
      <c r="J30" s="60"/>
      <c r="K30" s="59"/>
      <c r="L30" s="2"/>
      <c r="M30" s="17">
        <v>2001</v>
      </c>
      <c r="N30" s="2"/>
      <c r="R30" s="99"/>
      <c r="S30" s="99"/>
      <c r="T30" s="23"/>
      <c r="U30" s="23"/>
      <c r="V30" s="23"/>
    </row>
    <row r="31" spans="1:119" ht="12" customHeight="1">
      <c r="A31" s="134" t="s">
        <v>122</v>
      </c>
      <c r="B31" s="169" t="s">
        <v>98</v>
      </c>
      <c r="C31" s="234"/>
      <c r="D31" s="57"/>
      <c r="E31" s="166" t="s">
        <v>93</v>
      </c>
      <c r="F31" s="58"/>
      <c r="G31" s="185" t="s">
        <v>24</v>
      </c>
      <c r="H31" s="171">
        <v>3.16</v>
      </c>
      <c r="I31" s="232">
        <f>C31*H31</f>
        <v>0</v>
      </c>
      <c r="J31" s="233"/>
      <c r="K31" s="59"/>
      <c r="L31" s="2"/>
      <c r="M31" s="17"/>
      <c r="N31" s="2"/>
      <c r="R31" s="23"/>
      <c r="S31" s="23"/>
      <c r="T31" s="23"/>
      <c r="U31" s="23"/>
      <c r="V31" s="23"/>
    </row>
    <row r="32" spans="1:119" ht="12" customHeight="1">
      <c r="A32" s="61"/>
      <c r="B32" s="175" t="s">
        <v>121</v>
      </c>
      <c r="C32" s="235"/>
      <c r="D32" s="63"/>
      <c r="E32" s="167" t="s">
        <v>94</v>
      </c>
      <c r="F32" s="64"/>
      <c r="G32" s="160" t="s">
        <v>24</v>
      </c>
      <c r="H32" s="186">
        <v>2.68</v>
      </c>
      <c r="I32" s="232">
        <f>C31*H32</f>
        <v>0</v>
      </c>
      <c r="J32" s="233"/>
      <c r="K32" s="59"/>
      <c r="L32" s="2"/>
      <c r="M32" s="2"/>
      <c r="N32" s="2"/>
      <c r="Q32" s="3">
        <f>P30-(P30*Q30/100)</f>
        <v>0</v>
      </c>
      <c r="R32" s="25"/>
      <c r="S32" s="23"/>
      <c r="T32" s="23"/>
      <c r="U32" s="23"/>
      <c r="V32" s="23"/>
    </row>
    <row r="33" spans="1:22" ht="12" customHeight="1">
      <c r="A33" s="61"/>
      <c r="B33" s="180" t="s">
        <v>124</v>
      </c>
      <c r="C33" s="65"/>
      <c r="D33" s="65"/>
      <c r="E33" s="63"/>
      <c r="F33" s="63"/>
      <c r="G33" s="66"/>
      <c r="H33" s="60"/>
      <c r="I33" s="60"/>
      <c r="J33" s="60"/>
      <c r="K33" s="59"/>
      <c r="L33" s="2"/>
      <c r="M33" s="17">
        <v>2001</v>
      </c>
      <c r="N33" s="2"/>
      <c r="R33" s="99"/>
      <c r="S33" s="99"/>
      <c r="T33" s="23"/>
      <c r="U33" s="23"/>
      <c r="V33" s="23"/>
    </row>
    <row r="34" spans="1:22" ht="12" customHeight="1">
      <c r="A34" s="134" t="s">
        <v>123</v>
      </c>
      <c r="B34" s="169" t="s">
        <v>98</v>
      </c>
      <c r="C34" s="234"/>
      <c r="D34" s="57"/>
      <c r="E34" s="166" t="s">
        <v>93</v>
      </c>
      <c r="F34" s="58"/>
      <c r="G34" s="185" t="s">
        <v>24</v>
      </c>
      <c r="H34" s="171">
        <v>2.5299999999999998</v>
      </c>
      <c r="I34" s="232">
        <f>C34*H34</f>
        <v>0</v>
      </c>
      <c r="J34" s="233"/>
      <c r="K34" s="59"/>
      <c r="L34" s="2"/>
      <c r="M34" s="17"/>
      <c r="N34" s="2"/>
      <c r="R34" s="23"/>
      <c r="S34" s="23"/>
      <c r="T34" s="23"/>
      <c r="U34" s="23"/>
      <c r="V34" s="23"/>
    </row>
    <row r="35" spans="1:22" ht="12" customHeight="1">
      <c r="A35" s="61"/>
      <c r="B35" s="175" t="s">
        <v>125</v>
      </c>
      <c r="C35" s="235"/>
      <c r="D35" s="63"/>
      <c r="E35" s="167" t="s">
        <v>94</v>
      </c>
      <c r="F35" s="64"/>
      <c r="G35" s="160" t="s">
        <v>24</v>
      </c>
      <c r="H35" s="186">
        <v>2.14</v>
      </c>
      <c r="I35" s="232">
        <f>C34*H35</f>
        <v>0</v>
      </c>
      <c r="J35" s="233"/>
      <c r="K35" s="59"/>
      <c r="L35" s="2"/>
      <c r="M35" s="2"/>
      <c r="N35" s="2"/>
      <c r="Q35" s="3">
        <f>P33-(P33*Q33/100)</f>
        <v>0</v>
      </c>
      <c r="R35" s="25"/>
      <c r="S35" s="23"/>
      <c r="T35" s="23"/>
      <c r="U35" s="23"/>
      <c r="V35" s="23"/>
    </row>
    <row r="36" spans="1:22" ht="12" customHeight="1">
      <c r="A36" s="61"/>
      <c r="B36" s="180" t="s">
        <v>124</v>
      </c>
      <c r="C36" s="181"/>
      <c r="D36" s="63"/>
      <c r="E36" s="176"/>
      <c r="F36" s="64"/>
      <c r="G36" s="160"/>
      <c r="H36" s="177"/>
      <c r="I36" s="178"/>
      <c r="J36" s="179"/>
      <c r="K36" s="59"/>
      <c r="L36" s="2"/>
      <c r="M36" s="2"/>
      <c r="N36" s="2"/>
      <c r="R36" s="25"/>
      <c r="S36" s="23"/>
      <c r="T36" s="23"/>
      <c r="U36" s="23"/>
      <c r="V36" s="23"/>
    </row>
    <row r="37" spans="1:22" ht="12" customHeight="1">
      <c r="A37" s="61"/>
      <c r="B37" s="67"/>
      <c r="C37" s="60"/>
      <c r="D37" s="60"/>
      <c r="E37" s="63"/>
      <c r="F37" s="63"/>
      <c r="G37" s="60"/>
      <c r="H37" s="30"/>
      <c r="I37" s="60"/>
      <c r="J37" s="60"/>
      <c r="K37" s="59"/>
      <c r="L37" s="229">
        <v>227804</v>
      </c>
      <c r="M37" s="230">
        <f>M27</f>
        <v>3.1E-2</v>
      </c>
      <c r="N37" s="225">
        <f>L37+L37*M37</f>
        <v>234865.924</v>
      </c>
      <c r="R37" s="99"/>
      <c r="S37" s="99"/>
      <c r="T37" s="23"/>
      <c r="U37" s="23"/>
      <c r="V37" s="226"/>
    </row>
    <row r="38" spans="1:22" ht="12" customHeight="1">
      <c r="A38" s="134" t="s">
        <v>126</v>
      </c>
      <c r="B38" s="169" t="s">
        <v>127</v>
      </c>
      <c r="C38" s="227"/>
      <c r="D38" s="57"/>
      <c r="E38" s="166" t="s">
        <v>93</v>
      </c>
      <c r="F38" s="58"/>
      <c r="G38" s="185" t="s">
        <v>24</v>
      </c>
      <c r="H38" s="171">
        <v>15.73</v>
      </c>
      <c r="I38" s="232">
        <f>C38*H38</f>
        <v>0</v>
      </c>
      <c r="J38" s="233"/>
      <c r="K38" s="59"/>
      <c r="L38" s="229"/>
      <c r="M38" s="231"/>
      <c r="N38" s="225"/>
      <c r="R38" s="100"/>
      <c r="S38" s="99">
        <v>343000</v>
      </c>
      <c r="T38" s="23"/>
      <c r="U38" s="23"/>
      <c r="V38" s="226"/>
    </row>
    <row r="39" spans="1:22" ht="12" customHeight="1">
      <c r="A39" s="61"/>
      <c r="B39" s="175" t="s">
        <v>129</v>
      </c>
      <c r="C39" s="228"/>
      <c r="D39" s="63"/>
      <c r="E39" s="167" t="s">
        <v>94</v>
      </c>
      <c r="F39" s="64"/>
      <c r="G39" s="160" t="s">
        <v>24</v>
      </c>
      <c r="H39" s="186">
        <v>13.31</v>
      </c>
      <c r="I39" s="232">
        <f>C38*H39</f>
        <v>0</v>
      </c>
      <c r="J39" s="233"/>
      <c r="K39" s="59"/>
      <c r="L39" s="2"/>
      <c r="M39" s="2"/>
      <c r="N39" s="2"/>
      <c r="R39" s="99"/>
      <c r="S39" s="101">
        <v>0.3</v>
      </c>
      <c r="T39" s="23"/>
      <c r="U39" s="23"/>
      <c r="V39" s="23"/>
    </row>
    <row r="40" spans="1:22" ht="12" customHeight="1">
      <c r="A40" s="61"/>
      <c r="B40" s="174"/>
      <c r="C40" s="65"/>
      <c r="D40" s="65"/>
      <c r="E40" s="63"/>
      <c r="F40" s="63"/>
      <c r="G40" s="66"/>
      <c r="H40" s="60"/>
      <c r="I40" s="60"/>
      <c r="J40" s="60"/>
      <c r="K40" s="59"/>
      <c r="L40" s="2"/>
      <c r="M40" s="17">
        <v>2001</v>
      </c>
      <c r="N40" s="2"/>
      <c r="R40" s="99"/>
      <c r="S40" s="99"/>
      <c r="T40" s="23"/>
      <c r="U40" s="23"/>
      <c r="V40" s="23"/>
    </row>
    <row r="41" spans="1:22" ht="12" customHeight="1">
      <c r="A41" s="134" t="s">
        <v>128</v>
      </c>
      <c r="B41" s="169" t="s">
        <v>127</v>
      </c>
      <c r="C41" s="234"/>
      <c r="D41" s="57"/>
      <c r="E41" s="166" t="s">
        <v>93</v>
      </c>
      <c r="F41" s="58"/>
      <c r="G41" s="185" t="s">
        <v>24</v>
      </c>
      <c r="H41" s="171">
        <v>23.59</v>
      </c>
      <c r="I41" s="232">
        <f>C41*H41</f>
        <v>0</v>
      </c>
      <c r="J41" s="233"/>
      <c r="K41" s="59"/>
      <c r="L41" s="2"/>
      <c r="M41" s="17"/>
      <c r="N41" s="2"/>
      <c r="R41" s="23"/>
      <c r="S41" s="23"/>
      <c r="T41" s="23"/>
      <c r="U41" s="23"/>
      <c r="V41" s="23"/>
    </row>
    <row r="42" spans="1:22" ht="12" customHeight="1">
      <c r="A42" s="61"/>
      <c r="B42" s="175" t="s">
        <v>121</v>
      </c>
      <c r="C42" s="235"/>
      <c r="D42" s="63"/>
      <c r="E42" s="167" t="s">
        <v>94</v>
      </c>
      <c r="F42" s="64"/>
      <c r="G42" s="160" t="s">
        <v>24</v>
      </c>
      <c r="H42" s="186">
        <v>19.96</v>
      </c>
      <c r="I42" s="232">
        <f>C41*H42</f>
        <v>0</v>
      </c>
      <c r="J42" s="233"/>
      <c r="K42" s="59"/>
      <c r="L42" s="2"/>
      <c r="M42" s="2"/>
      <c r="N42" s="2"/>
      <c r="Q42" s="3">
        <f>P40-(P40*Q40/100)</f>
        <v>0</v>
      </c>
      <c r="R42" s="25"/>
      <c r="S42" s="23"/>
      <c r="T42" s="23"/>
      <c r="U42" s="23"/>
      <c r="V42" s="23"/>
    </row>
    <row r="43" spans="1:22" ht="12" customHeight="1">
      <c r="A43" s="61"/>
      <c r="B43" s="180" t="s">
        <v>129</v>
      </c>
      <c r="C43" s="65"/>
      <c r="D43" s="65"/>
      <c r="E43" s="63"/>
      <c r="F43" s="63"/>
      <c r="G43" s="66"/>
      <c r="H43" s="60"/>
      <c r="I43" s="60"/>
      <c r="J43" s="60"/>
      <c r="K43" s="59"/>
      <c r="L43" s="2"/>
      <c r="M43" s="17">
        <v>2001</v>
      </c>
      <c r="N43" s="2"/>
      <c r="R43" s="99"/>
      <c r="S43" s="99"/>
      <c r="T43" s="23"/>
      <c r="U43" s="23"/>
      <c r="V43" s="23"/>
    </row>
    <row r="44" spans="1:22" ht="12" customHeight="1">
      <c r="A44" s="61"/>
      <c r="B44" s="67"/>
      <c r="C44" s="60"/>
      <c r="D44" s="60"/>
      <c r="E44" s="63"/>
      <c r="F44" s="63"/>
      <c r="G44" s="60"/>
      <c r="H44" s="30"/>
      <c r="I44" s="60"/>
      <c r="J44" s="60"/>
      <c r="K44" s="59"/>
      <c r="L44" s="229">
        <v>227804</v>
      </c>
      <c r="M44" s="230">
        <f>M37</f>
        <v>3.1E-2</v>
      </c>
      <c r="N44" s="225">
        <f>L44+L44*M44</f>
        <v>234865.924</v>
      </c>
      <c r="R44" s="99"/>
      <c r="S44" s="99"/>
      <c r="T44" s="23"/>
      <c r="U44" s="23"/>
      <c r="V44" s="226"/>
    </row>
    <row r="45" spans="1:22" ht="12" customHeight="1">
      <c r="A45" s="134" t="s">
        <v>103</v>
      </c>
      <c r="B45" s="169" t="s">
        <v>4</v>
      </c>
      <c r="C45" s="227"/>
      <c r="D45" s="57"/>
      <c r="E45" s="166" t="s">
        <v>93</v>
      </c>
      <c r="F45" s="58"/>
      <c r="G45" s="185" t="s">
        <v>24</v>
      </c>
      <c r="H45" s="171">
        <v>19.670000000000002</v>
      </c>
      <c r="I45" s="232">
        <f>C45*H45</f>
        <v>0</v>
      </c>
      <c r="J45" s="233"/>
      <c r="K45" s="59"/>
      <c r="L45" s="229"/>
      <c r="M45" s="231"/>
      <c r="N45" s="225"/>
      <c r="R45" s="100"/>
      <c r="S45" s="99">
        <v>343000</v>
      </c>
      <c r="T45" s="23"/>
      <c r="U45" s="23"/>
      <c r="V45" s="226"/>
    </row>
    <row r="46" spans="1:22" ht="12" customHeight="1">
      <c r="A46" s="61"/>
      <c r="B46" s="175" t="s">
        <v>130</v>
      </c>
      <c r="C46" s="228"/>
      <c r="D46" s="63"/>
      <c r="E46" s="167" t="s">
        <v>94</v>
      </c>
      <c r="F46" s="64"/>
      <c r="G46" s="160" t="s">
        <v>24</v>
      </c>
      <c r="H46" s="186">
        <v>16.63</v>
      </c>
      <c r="I46" s="232">
        <f>C45*H46</f>
        <v>0</v>
      </c>
      <c r="J46" s="233"/>
      <c r="K46" s="59"/>
      <c r="L46" s="2"/>
      <c r="M46" s="2"/>
      <c r="N46" s="2"/>
      <c r="R46" s="99"/>
      <c r="S46" s="101">
        <v>0.3</v>
      </c>
      <c r="T46" s="23"/>
      <c r="U46" s="23"/>
      <c r="V46" s="23"/>
    </row>
    <row r="47" spans="1:22" ht="12" customHeight="1">
      <c r="A47" s="61"/>
      <c r="B47" s="174"/>
      <c r="C47" s="60"/>
      <c r="D47" s="60"/>
      <c r="E47" s="63"/>
      <c r="F47" s="63"/>
      <c r="G47" s="63"/>
      <c r="H47" s="63"/>
      <c r="I47" s="63"/>
      <c r="J47" s="63"/>
      <c r="K47" s="68"/>
      <c r="L47" s="18" t="s">
        <v>15</v>
      </c>
      <c r="M47" s="17" t="s">
        <v>16</v>
      </c>
      <c r="N47" s="18" t="s">
        <v>17</v>
      </c>
      <c r="R47" s="99"/>
      <c r="S47" s="99">
        <f>S38-(S38*S39)</f>
        <v>240100</v>
      </c>
      <c r="T47" s="23"/>
      <c r="U47" s="23"/>
      <c r="V47" s="23"/>
    </row>
    <row r="48" spans="1:22" ht="12" customHeight="1">
      <c r="A48" s="134" t="s">
        <v>131</v>
      </c>
      <c r="B48" s="169" t="s">
        <v>4</v>
      </c>
      <c r="C48" s="234"/>
      <c r="D48" s="57"/>
      <c r="E48" s="166" t="s">
        <v>93</v>
      </c>
      <c r="F48" s="58"/>
      <c r="G48" s="185" t="s">
        <v>24</v>
      </c>
      <c r="H48" s="171">
        <v>29.5</v>
      </c>
      <c r="I48" s="232">
        <f>C48*H48</f>
        <v>0</v>
      </c>
      <c r="J48" s="233"/>
      <c r="K48" s="59"/>
      <c r="L48" s="2"/>
      <c r="M48" s="17"/>
      <c r="N48" s="2"/>
      <c r="R48" s="23"/>
      <c r="S48" s="23"/>
      <c r="T48" s="23"/>
      <c r="U48" s="23"/>
      <c r="V48" s="23"/>
    </row>
    <row r="49" spans="1:119" ht="12" customHeight="1">
      <c r="A49" s="61"/>
      <c r="B49" s="175" t="s">
        <v>121</v>
      </c>
      <c r="C49" s="235"/>
      <c r="D49" s="63"/>
      <c r="E49" s="167" t="s">
        <v>94</v>
      </c>
      <c r="F49" s="64"/>
      <c r="G49" s="160" t="s">
        <v>24</v>
      </c>
      <c r="H49" s="186">
        <v>24.96</v>
      </c>
      <c r="I49" s="232">
        <f>C48*H49</f>
        <v>0</v>
      </c>
      <c r="J49" s="233"/>
      <c r="K49" s="59"/>
      <c r="L49" s="2"/>
      <c r="M49" s="2"/>
      <c r="N49" s="2"/>
      <c r="Q49" s="3">
        <f>P47-(P47*Q47/100)</f>
        <v>0</v>
      </c>
      <c r="R49" s="25"/>
      <c r="S49" s="23"/>
      <c r="T49" s="23"/>
      <c r="U49" s="23"/>
      <c r="V49" s="23"/>
    </row>
    <row r="50" spans="1:119" ht="12" customHeight="1">
      <c r="A50" s="61"/>
      <c r="B50" s="180" t="s">
        <v>130</v>
      </c>
      <c r="C50" s="65"/>
      <c r="D50" s="65"/>
      <c r="E50" s="63"/>
      <c r="F50" s="63"/>
      <c r="G50" s="66"/>
      <c r="H50" s="60"/>
      <c r="I50" s="60"/>
      <c r="J50" s="60"/>
      <c r="K50" s="59"/>
      <c r="L50" s="2"/>
      <c r="M50" s="17">
        <v>2001</v>
      </c>
      <c r="N50" s="2"/>
      <c r="R50" s="99"/>
      <c r="S50" s="99"/>
      <c r="T50" s="23"/>
      <c r="U50" s="23"/>
      <c r="V50" s="23"/>
    </row>
    <row r="51" spans="1:119" ht="12" customHeight="1">
      <c r="A51" s="134" t="s">
        <v>106</v>
      </c>
      <c r="B51" s="172" t="s">
        <v>104</v>
      </c>
      <c r="C51" s="60"/>
      <c r="D51" s="60"/>
      <c r="E51" s="63"/>
      <c r="F51" s="63"/>
      <c r="G51" s="60"/>
      <c r="H51" s="30"/>
      <c r="I51" s="60"/>
      <c r="J51" s="60"/>
      <c r="K51" s="59"/>
      <c r="L51" s="229">
        <v>325434</v>
      </c>
      <c r="M51" s="230">
        <f>M27</f>
        <v>3.1E-2</v>
      </c>
      <c r="N51" s="225">
        <f>L51+L51*M51</f>
        <v>335522.45400000003</v>
      </c>
      <c r="O51" s="95">
        <v>37773</v>
      </c>
      <c r="P51" s="88">
        <v>37469</v>
      </c>
      <c r="R51" s="102"/>
      <c r="S51" s="99"/>
      <c r="T51" s="23"/>
      <c r="U51" s="23"/>
      <c r="V51" s="23"/>
    </row>
    <row r="52" spans="1:119" ht="12" customHeight="1">
      <c r="A52" s="173" t="s">
        <v>107</v>
      </c>
      <c r="B52" s="169" t="s">
        <v>108</v>
      </c>
      <c r="C52" s="227"/>
      <c r="D52" s="57"/>
      <c r="E52" s="166" t="s">
        <v>93</v>
      </c>
      <c r="F52" s="58"/>
      <c r="G52" s="185" t="s">
        <v>24</v>
      </c>
      <c r="H52" s="171">
        <v>23.15</v>
      </c>
      <c r="I52" s="232">
        <f>C52*H52</f>
        <v>0</v>
      </c>
      <c r="J52" s="233"/>
      <c r="K52" s="59"/>
      <c r="L52" s="229"/>
      <c r="M52" s="231"/>
      <c r="N52" s="225"/>
      <c r="O52" s="96">
        <v>1892.2</v>
      </c>
      <c r="P52" s="89">
        <v>1848.4</v>
      </c>
      <c r="R52" s="102"/>
      <c r="S52" s="99"/>
      <c r="T52" s="23"/>
      <c r="U52" s="23"/>
      <c r="V52" s="23"/>
    </row>
    <row r="53" spans="1:119" s="3" customFormat="1" ht="12" customHeight="1">
      <c r="A53" s="61"/>
      <c r="B53" s="277" t="s">
        <v>132</v>
      </c>
      <c r="C53" s="228"/>
      <c r="D53" s="63"/>
      <c r="E53" s="167" t="s">
        <v>94</v>
      </c>
      <c r="F53" s="64"/>
      <c r="G53" s="160" t="s">
        <v>24</v>
      </c>
      <c r="H53" s="186">
        <v>19.600000000000001</v>
      </c>
      <c r="I53" s="232">
        <f>C52*H53</f>
        <v>0</v>
      </c>
      <c r="J53" s="233"/>
      <c r="K53" s="59"/>
      <c r="L53" s="2"/>
      <c r="M53" s="2"/>
      <c r="N53" s="2"/>
      <c r="O53" s="97">
        <f>1892.2/1848.4</f>
        <v>1.0236961696602467</v>
      </c>
      <c r="P53" s="90" t="s">
        <v>29</v>
      </c>
      <c r="R53" s="102"/>
      <c r="S53" s="99"/>
      <c r="T53" s="23"/>
      <c r="U53" s="23"/>
      <c r="V53" s="23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</row>
    <row r="54" spans="1:119" s="3" customFormat="1" ht="12" customHeight="1">
      <c r="A54" s="69"/>
      <c r="B54" s="278"/>
      <c r="C54" s="53"/>
      <c r="D54" s="53"/>
      <c r="E54" s="53"/>
      <c r="F54" s="53"/>
      <c r="G54" s="53"/>
      <c r="H54" s="53"/>
      <c r="I54" s="53"/>
      <c r="J54" s="53"/>
      <c r="K54" s="59"/>
      <c r="L54" s="2"/>
      <c r="M54" s="2"/>
      <c r="N54" s="2"/>
      <c r="O54" s="5"/>
      <c r="R54" s="102">
        <v>325000</v>
      </c>
      <c r="S54" s="99"/>
      <c r="T54" s="23"/>
      <c r="U54" s="23"/>
      <c r="V54" s="23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</row>
    <row r="55" spans="1:119" ht="12" customHeight="1">
      <c r="A55" s="173" t="s">
        <v>110</v>
      </c>
      <c r="B55" s="169" t="s">
        <v>111</v>
      </c>
      <c r="C55" s="227"/>
      <c r="D55" s="57"/>
      <c r="E55" s="166" t="s">
        <v>93</v>
      </c>
      <c r="F55" s="58"/>
      <c r="G55" s="185" t="s">
        <v>24</v>
      </c>
      <c r="H55" s="171">
        <v>19.059999999999999</v>
      </c>
      <c r="I55" s="232">
        <f>C55*H55</f>
        <v>0</v>
      </c>
      <c r="J55" s="233"/>
      <c r="K55" s="59"/>
      <c r="L55" s="2"/>
      <c r="M55" s="2"/>
      <c r="N55" s="2"/>
      <c r="O55" s="96">
        <v>1892.2</v>
      </c>
      <c r="P55" s="89">
        <v>1848.4</v>
      </c>
      <c r="R55" s="102"/>
      <c r="S55" s="99"/>
      <c r="T55" s="23"/>
      <c r="U55" s="23"/>
      <c r="V55" s="23"/>
    </row>
    <row r="56" spans="1:119" s="3" customFormat="1" ht="12" customHeight="1">
      <c r="A56" s="61"/>
      <c r="B56" s="277" t="s">
        <v>132</v>
      </c>
      <c r="C56" s="228"/>
      <c r="D56" s="63"/>
      <c r="E56" s="167" t="s">
        <v>94</v>
      </c>
      <c r="F56" s="64"/>
      <c r="G56" s="160" t="s">
        <v>24</v>
      </c>
      <c r="H56" s="186">
        <v>16.11</v>
      </c>
      <c r="I56" s="232">
        <f>C55*H56</f>
        <v>0</v>
      </c>
      <c r="J56" s="233"/>
      <c r="K56" s="59"/>
      <c r="L56" s="2"/>
      <c r="M56" s="2"/>
      <c r="N56" s="2"/>
      <c r="O56" s="97">
        <f>1892.2/1848.4</f>
        <v>1.0236961696602467</v>
      </c>
      <c r="P56" s="90" t="s">
        <v>29</v>
      </c>
      <c r="R56" s="102"/>
      <c r="S56" s="99"/>
      <c r="T56" s="23"/>
      <c r="U56" s="23"/>
      <c r="V56" s="23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</row>
    <row r="57" spans="1:119" s="3" customFormat="1" ht="12" customHeight="1">
      <c r="A57" s="69"/>
      <c r="B57" s="278"/>
      <c r="C57" s="53"/>
      <c r="D57" s="53"/>
      <c r="E57" s="53"/>
      <c r="F57" s="53"/>
      <c r="G57" s="53"/>
      <c r="H57" s="53"/>
      <c r="I57" s="53"/>
      <c r="J57" s="53"/>
      <c r="K57" s="59"/>
      <c r="L57" s="2"/>
      <c r="M57" s="2"/>
      <c r="N57" s="2"/>
      <c r="O57" s="5"/>
      <c r="R57" s="102">
        <v>325000</v>
      </c>
      <c r="S57" s="99"/>
      <c r="T57" s="23"/>
      <c r="U57" s="23"/>
      <c r="V57" s="23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</row>
    <row r="58" spans="1:119" ht="12" customHeight="1">
      <c r="A58" s="173" t="s">
        <v>113</v>
      </c>
      <c r="B58" s="169" t="s">
        <v>114</v>
      </c>
      <c r="C58" s="227"/>
      <c r="D58" s="57"/>
      <c r="E58" s="166" t="s">
        <v>93</v>
      </c>
      <c r="F58" s="58"/>
      <c r="G58" s="185" t="s">
        <v>24</v>
      </c>
      <c r="H58" s="171">
        <v>17.149999999999999</v>
      </c>
      <c r="I58" s="232">
        <f>C58*H58</f>
        <v>0</v>
      </c>
      <c r="J58" s="233"/>
      <c r="K58" s="59"/>
      <c r="L58" s="2"/>
      <c r="M58" s="2"/>
      <c r="N58" s="2"/>
      <c r="O58" s="96">
        <v>1892.2</v>
      </c>
      <c r="P58" s="89">
        <v>1848.4</v>
      </c>
      <c r="R58" s="102"/>
      <c r="S58" s="99"/>
      <c r="T58" s="23"/>
      <c r="U58" s="23"/>
      <c r="V58" s="23"/>
    </row>
    <row r="59" spans="1:119" s="3" customFormat="1" ht="12" customHeight="1">
      <c r="A59" s="61"/>
      <c r="B59" s="277" t="s">
        <v>133</v>
      </c>
      <c r="C59" s="228"/>
      <c r="D59" s="63"/>
      <c r="E59" s="167" t="s">
        <v>94</v>
      </c>
      <c r="F59" s="64"/>
      <c r="G59" s="160" t="s">
        <v>24</v>
      </c>
      <c r="H59" s="186">
        <v>14.5</v>
      </c>
      <c r="I59" s="232">
        <f>C58*H59</f>
        <v>0</v>
      </c>
      <c r="J59" s="233"/>
      <c r="K59" s="59"/>
      <c r="L59" s="2"/>
      <c r="M59" s="2"/>
      <c r="N59" s="2"/>
      <c r="O59" s="97">
        <f>1892.2/1848.4</f>
        <v>1.0236961696602467</v>
      </c>
      <c r="P59" s="90" t="s">
        <v>29</v>
      </c>
      <c r="R59" s="102"/>
      <c r="S59" s="99"/>
      <c r="T59" s="23"/>
      <c r="U59" s="23"/>
      <c r="V59" s="23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</row>
    <row r="60" spans="1:119" s="3" customFormat="1" ht="12" customHeight="1">
      <c r="A60" s="69"/>
      <c r="B60" s="278"/>
      <c r="C60" s="53"/>
      <c r="D60" s="53"/>
      <c r="E60" s="53"/>
      <c r="F60" s="53"/>
      <c r="G60" s="53"/>
      <c r="H60" s="53"/>
      <c r="I60" s="53"/>
      <c r="J60" s="53"/>
      <c r="K60" s="59"/>
      <c r="L60" s="2"/>
      <c r="M60" s="2"/>
      <c r="N60" s="2"/>
      <c r="O60" s="5"/>
      <c r="R60" s="102">
        <v>325000</v>
      </c>
      <c r="S60" s="99"/>
      <c r="T60" s="23"/>
      <c r="U60" s="23"/>
      <c r="V60" s="23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</row>
    <row r="61" spans="1:119" ht="12" customHeight="1">
      <c r="A61" s="173"/>
      <c r="B61" s="172"/>
      <c r="C61" s="279" t="s">
        <v>115</v>
      </c>
      <c r="D61" s="57"/>
      <c r="E61" s="166" t="s">
        <v>93</v>
      </c>
      <c r="F61" s="58"/>
      <c r="G61" s="185"/>
      <c r="H61" s="171"/>
      <c r="I61" s="232">
        <f>I28+I31+I34+I38+I41+I45+I48+I52+I55+I58</f>
        <v>0</v>
      </c>
      <c r="J61" s="233"/>
      <c r="K61" s="59"/>
      <c r="L61" s="2"/>
      <c r="M61" s="2"/>
      <c r="N61" s="2"/>
      <c r="O61" s="96">
        <v>1892.2</v>
      </c>
      <c r="P61" s="89">
        <v>1848.4</v>
      </c>
      <c r="R61" s="102"/>
      <c r="S61" s="99"/>
      <c r="T61" s="23"/>
      <c r="U61" s="23"/>
      <c r="V61" s="23"/>
    </row>
    <row r="62" spans="1:119" s="3" customFormat="1" ht="12" customHeight="1">
      <c r="A62" s="61"/>
      <c r="B62" s="174"/>
      <c r="C62" s="279"/>
      <c r="D62" s="63"/>
      <c r="E62" s="167" t="s">
        <v>94</v>
      </c>
      <c r="F62" s="64"/>
      <c r="G62" s="160"/>
      <c r="H62" s="186"/>
      <c r="I62" s="232">
        <f>I29+I32+I35+I39+I42+I46+I49+I53+I56+I59</f>
        <v>0</v>
      </c>
      <c r="J62" s="233"/>
      <c r="K62" s="59"/>
      <c r="L62" s="2"/>
      <c r="M62" s="2"/>
      <c r="N62" s="2"/>
      <c r="O62" s="97">
        <f>1892.2/1848.4</f>
        <v>1.0236961696602467</v>
      </c>
      <c r="P62" s="90" t="s">
        <v>29</v>
      </c>
      <c r="R62" s="102"/>
      <c r="S62" s="99"/>
      <c r="T62" s="23"/>
      <c r="U62" s="23"/>
      <c r="V62" s="23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</row>
    <row r="63" spans="1:119" s="3" customFormat="1" ht="16.5" customHeight="1" thickBot="1">
      <c r="A63" s="70"/>
      <c r="B63" s="71"/>
      <c r="C63" s="72"/>
      <c r="D63" s="72"/>
      <c r="E63" s="73"/>
      <c r="F63" s="73"/>
      <c r="G63" s="74"/>
      <c r="H63" s="75"/>
      <c r="I63" s="72"/>
      <c r="J63" s="72"/>
      <c r="K63" s="76"/>
      <c r="L63" s="2"/>
      <c r="M63" s="2"/>
      <c r="N63" s="91">
        <v>185.19</v>
      </c>
      <c r="O63" s="98">
        <v>2.3699999999999999E-2</v>
      </c>
      <c r="P63" s="92">
        <f>N63*O63+N63</f>
        <v>189.579003</v>
      </c>
      <c r="R63" s="102"/>
      <c r="S63" s="99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</row>
    <row r="64" spans="1:119" s="3" customFormat="1" ht="12" customHeight="1">
      <c r="A64" s="29"/>
      <c r="B64" s="26"/>
      <c r="C64" s="60"/>
      <c r="D64" s="60"/>
      <c r="E64" s="63"/>
      <c r="F64" s="63"/>
      <c r="G64" s="77"/>
      <c r="H64" s="30"/>
      <c r="I64" s="60"/>
      <c r="J64" s="60"/>
      <c r="K64" s="31"/>
      <c r="L64" s="2"/>
      <c r="M64" s="2"/>
      <c r="N64" s="2"/>
      <c r="O64" s="5"/>
      <c r="R64" s="6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</row>
    <row r="65" spans="1:119" s="3" customFormat="1" ht="15" customHeight="1">
      <c r="A65" s="62"/>
      <c r="B65" s="26"/>
      <c r="C65" s="78" t="s">
        <v>5</v>
      </c>
      <c r="D65" s="78"/>
      <c r="E65" s="27"/>
      <c r="F65" s="53"/>
      <c r="G65" s="79"/>
      <c r="H65" s="80" t="s">
        <v>0</v>
      </c>
      <c r="I65" s="223">
        <f>I61+I62</f>
        <v>0</v>
      </c>
      <c r="J65" s="224"/>
      <c r="K65" s="31"/>
      <c r="L65" s="2"/>
      <c r="M65" s="2"/>
      <c r="N65" s="93">
        <v>196.1</v>
      </c>
      <c r="O65" s="5" t="s">
        <v>30</v>
      </c>
      <c r="P65" s="3">
        <v>1975.2</v>
      </c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</row>
    <row r="66" spans="1:119" s="3" customFormat="1" ht="15" customHeight="1">
      <c r="A66" s="62"/>
      <c r="B66" s="26"/>
      <c r="C66" s="81"/>
      <c r="D66" s="81"/>
      <c r="E66" s="82"/>
      <c r="F66" s="82"/>
      <c r="G66" s="84"/>
      <c r="H66" s="83"/>
      <c r="I66" s="84"/>
      <c r="J66" s="84"/>
      <c r="K66" s="30"/>
      <c r="O66" s="5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</row>
    <row r="67" spans="1:119" s="3" customFormat="1" ht="15" customHeight="1">
      <c r="A67" s="5"/>
      <c r="C67" s="7"/>
      <c r="D67" s="7"/>
      <c r="G67" s="16"/>
      <c r="H67" s="16"/>
      <c r="I67" s="16"/>
      <c r="J67" s="112"/>
      <c r="K67" s="8"/>
      <c r="O67" s="5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</row>
    <row r="68" spans="1:119" s="3" customFormat="1">
      <c r="A68" s="5"/>
      <c r="C68" s="7"/>
      <c r="D68" s="7"/>
      <c r="G68" s="15"/>
      <c r="H68" s="8"/>
      <c r="I68" s="8"/>
      <c r="J68" s="8"/>
      <c r="K68" s="8"/>
      <c r="O68" s="5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</row>
    <row r="69" spans="1:119" s="3" customFormat="1">
      <c r="A69" s="5"/>
      <c r="C69" s="7"/>
      <c r="D69" s="7"/>
      <c r="G69" s="15"/>
      <c r="H69" s="8"/>
      <c r="I69" s="8"/>
      <c r="J69" s="8"/>
      <c r="K69" s="8"/>
      <c r="O69" s="5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</row>
    <row r="70" spans="1:119" s="3" customFormat="1">
      <c r="A70" s="5"/>
      <c r="C70" s="7"/>
      <c r="D70" s="7"/>
      <c r="G70" s="15"/>
      <c r="H70" s="8"/>
      <c r="I70" s="8"/>
      <c r="J70" s="8"/>
      <c r="K70" s="8"/>
      <c r="O70" s="5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</row>
    <row r="71" spans="1:119" s="3" customFormat="1">
      <c r="A71" s="5"/>
      <c r="C71" s="7"/>
      <c r="D71" s="7"/>
      <c r="G71" s="15"/>
      <c r="H71" s="8"/>
      <c r="I71" s="8"/>
      <c r="J71" s="8"/>
      <c r="K71" s="8"/>
      <c r="O71" s="5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</row>
    <row r="72" spans="1:119" s="3" customFormat="1">
      <c r="A72" s="5"/>
      <c r="C72" s="7"/>
      <c r="D72" s="7"/>
      <c r="G72" s="15"/>
      <c r="H72" s="8"/>
      <c r="I72" s="8"/>
      <c r="J72" s="8"/>
      <c r="K72" s="8"/>
      <c r="O72" s="5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</row>
    <row r="73" spans="1:119" s="3" customFormat="1">
      <c r="A73" s="5"/>
      <c r="C73" s="7"/>
      <c r="D73" s="7"/>
      <c r="G73" s="15"/>
      <c r="H73" s="8"/>
      <c r="I73" s="8"/>
      <c r="J73" s="8"/>
      <c r="K73" s="8"/>
      <c r="O73" s="5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</row>
    <row r="74" spans="1:119" s="3" customFormat="1">
      <c r="A74" s="5"/>
      <c r="C74" s="7"/>
      <c r="D74" s="7"/>
      <c r="G74" s="15"/>
      <c r="H74" s="8"/>
      <c r="I74" s="8"/>
      <c r="J74" s="8"/>
      <c r="K74" s="8"/>
      <c r="O74" s="5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</row>
    <row r="75" spans="1:119" s="3" customFormat="1">
      <c r="A75" s="5"/>
      <c r="C75" s="7"/>
      <c r="D75" s="7"/>
      <c r="G75" s="15"/>
      <c r="H75" s="8"/>
      <c r="I75" s="8"/>
      <c r="J75" s="8"/>
      <c r="K75" s="8"/>
      <c r="O75" s="5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</row>
    <row r="76" spans="1:119" s="3" customFormat="1">
      <c r="A76" s="5"/>
      <c r="C76" s="7"/>
      <c r="D76" s="7"/>
      <c r="G76" s="15"/>
      <c r="H76" s="8"/>
      <c r="I76" s="8"/>
      <c r="J76" s="8"/>
      <c r="K76" s="8"/>
      <c r="O76" s="5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</row>
    <row r="77" spans="1:119" s="8" customFormat="1">
      <c r="A77" s="5"/>
      <c r="B77" s="3"/>
      <c r="C77" s="7"/>
      <c r="D77" s="7"/>
      <c r="E77" s="3"/>
      <c r="F77" s="3"/>
      <c r="G77" s="15"/>
      <c r="L77" s="3"/>
      <c r="M77" s="3"/>
      <c r="N77" s="3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</row>
    <row r="78" spans="1:119" s="8" customFormat="1">
      <c r="A78" s="5"/>
      <c r="B78" s="3"/>
      <c r="C78" s="7"/>
      <c r="D78" s="7"/>
      <c r="E78" s="3"/>
      <c r="F78" s="3"/>
      <c r="G78" s="15"/>
      <c r="L78" s="3"/>
      <c r="M78" s="3"/>
      <c r="N78" s="3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</row>
    <row r="79" spans="1:119" s="8" customFormat="1">
      <c r="A79" s="5"/>
      <c r="B79" s="3"/>
      <c r="C79" s="7"/>
      <c r="D79" s="7"/>
      <c r="E79" s="3"/>
      <c r="F79" s="3"/>
      <c r="G79" s="15"/>
      <c r="L79" s="3"/>
      <c r="M79" s="3"/>
      <c r="N79" s="3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</row>
    <row r="80" spans="1:119" s="8" customFormat="1">
      <c r="A80" s="5"/>
      <c r="B80" s="3"/>
      <c r="C80" s="7"/>
      <c r="D80" s="7"/>
      <c r="E80" s="3"/>
      <c r="F80" s="3"/>
      <c r="G80" s="15"/>
      <c r="L80" s="3"/>
      <c r="M80" s="3"/>
      <c r="N80" s="3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</row>
    <row r="81" spans="1:119" s="8" customFormat="1">
      <c r="A81" s="5"/>
      <c r="B81" s="3"/>
      <c r="C81" s="7"/>
      <c r="D81" s="7"/>
      <c r="E81" s="3"/>
      <c r="F81" s="3"/>
      <c r="G81" s="15"/>
      <c r="L81" s="3"/>
      <c r="M81" s="3"/>
      <c r="N81" s="3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</row>
    <row r="82" spans="1:119" s="8" customFormat="1">
      <c r="A82" s="5"/>
      <c r="B82" s="3"/>
      <c r="C82" s="7"/>
      <c r="D82" s="7"/>
      <c r="E82" s="3"/>
      <c r="F82" s="3"/>
      <c r="G82" s="15"/>
      <c r="L82" s="3"/>
      <c r="M82" s="3"/>
      <c r="N82" s="3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</row>
    <row r="83" spans="1:119" s="8" customFormat="1">
      <c r="A83" s="5"/>
      <c r="B83" s="3"/>
      <c r="C83" s="7"/>
      <c r="D83" s="7"/>
      <c r="E83" s="3"/>
      <c r="F83" s="3"/>
      <c r="G83" s="15"/>
      <c r="L83" s="3"/>
      <c r="M83" s="3"/>
      <c r="N83" s="3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</row>
    <row r="84" spans="1:119" s="8" customFormat="1">
      <c r="A84" s="5"/>
      <c r="B84" s="3"/>
      <c r="C84" s="7"/>
      <c r="D84" s="7"/>
      <c r="E84" s="3"/>
      <c r="F84" s="3"/>
      <c r="G84" s="15"/>
      <c r="L84" s="3"/>
      <c r="M84" s="3"/>
      <c r="N84" s="3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</row>
    <row r="85" spans="1:119" s="8" customFormat="1">
      <c r="A85" s="5"/>
      <c r="B85" s="3"/>
      <c r="C85" s="7"/>
      <c r="D85" s="7"/>
      <c r="E85" s="3"/>
      <c r="F85" s="3"/>
      <c r="G85" s="15"/>
      <c r="L85" s="3"/>
      <c r="M85" s="3"/>
      <c r="N85" s="3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</row>
    <row r="86" spans="1:119" s="8" customFormat="1">
      <c r="A86" s="5"/>
      <c r="B86" s="3"/>
      <c r="C86" s="7"/>
      <c r="D86" s="7"/>
      <c r="E86" s="3"/>
      <c r="F86" s="3"/>
      <c r="G86" s="15"/>
      <c r="L86" s="3"/>
      <c r="M86" s="3"/>
      <c r="N86" s="3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</row>
    <row r="87" spans="1:119" s="8" customFormat="1">
      <c r="A87" s="5"/>
      <c r="B87" s="3"/>
      <c r="C87" s="7"/>
      <c r="D87" s="7"/>
      <c r="E87" s="3"/>
      <c r="F87" s="3"/>
      <c r="G87" s="15"/>
      <c r="L87" s="3"/>
      <c r="M87" s="3"/>
      <c r="N87" s="3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</row>
    <row r="88" spans="1:119" s="8" customFormat="1">
      <c r="A88" s="5"/>
      <c r="B88" s="3"/>
      <c r="C88" s="7"/>
      <c r="D88" s="7"/>
      <c r="E88" s="3"/>
      <c r="F88" s="3"/>
      <c r="G88" s="15"/>
      <c r="L88" s="3"/>
      <c r="M88" s="3"/>
      <c r="N88" s="3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</row>
    <row r="89" spans="1:119" s="8" customFormat="1">
      <c r="A89" s="5"/>
      <c r="B89" s="3"/>
      <c r="C89" s="7"/>
      <c r="D89" s="7"/>
      <c r="E89" s="3"/>
      <c r="F89" s="3"/>
      <c r="G89" s="15"/>
      <c r="L89" s="3"/>
      <c r="M89" s="3"/>
      <c r="N89" s="3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</row>
    <row r="90" spans="1:119" s="8" customFormat="1">
      <c r="A90" s="5"/>
      <c r="B90" s="3"/>
      <c r="C90" s="7"/>
      <c r="D90" s="7"/>
      <c r="E90" s="3"/>
      <c r="F90" s="3"/>
      <c r="G90" s="15"/>
      <c r="L90" s="3"/>
      <c r="M90" s="3"/>
      <c r="N90" s="3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</row>
    <row r="91" spans="1:119" s="8" customFormat="1">
      <c r="A91" s="5"/>
      <c r="B91" s="3"/>
      <c r="C91" s="7"/>
      <c r="D91" s="7"/>
      <c r="E91" s="3"/>
      <c r="F91" s="3"/>
      <c r="G91" s="15"/>
      <c r="L91" s="3"/>
      <c r="M91" s="3"/>
      <c r="N91" s="3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</row>
    <row r="92" spans="1:119" s="8" customFormat="1">
      <c r="A92" s="5"/>
      <c r="B92" s="3"/>
      <c r="C92" s="7"/>
      <c r="D92" s="7"/>
      <c r="E92" s="3"/>
      <c r="F92" s="3"/>
      <c r="G92" s="15"/>
      <c r="L92" s="3"/>
      <c r="M92" s="3"/>
      <c r="N92" s="3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</row>
    <row r="93" spans="1:119" s="8" customFormat="1">
      <c r="A93" s="5"/>
      <c r="B93" s="3"/>
      <c r="C93" s="7"/>
      <c r="D93" s="7"/>
      <c r="E93" s="3"/>
      <c r="F93" s="3"/>
      <c r="G93" s="15"/>
      <c r="L93" s="3"/>
      <c r="M93" s="3"/>
      <c r="N93" s="3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</row>
    <row r="94" spans="1:119" s="8" customFormat="1">
      <c r="A94" s="5"/>
      <c r="B94" s="3"/>
      <c r="C94" s="7"/>
      <c r="D94" s="7"/>
      <c r="E94" s="3"/>
      <c r="F94" s="3"/>
      <c r="G94" s="15"/>
      <c r="L94" s="3"/>
      <c r="M94" s="3"/>
      <c r="N94" s="3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</row>
    <row r="95" spans="1:119" s="8" customFormat="1">
      <c r="A95" s="5"/>
      <c r="B95" s="3"/>
      <c r="C95" s="7"/>
      <c r="D95" s="7"/>
      <c r="E95" s="3"/>
      <c r="F95" s="3"/>
      <c r="G95" s="15"/>
      <c r="L95" s="3"/>
      <c r="M95" s="3"/>
      <c r="N95" s="3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</row>
    <row r="96" spans="1:119" s="8" customFormat="1">
      <c r="A96" s="5"/>
      <c r="B96" s="3"/>
      <c r="C96" s="7"/>
      <c r="D96" s="7"/>
      <c r="E96" s="3"/>
      <c r="F96" s="3"/>
      <c r="G96" s="15"/>
      <c r="L96" s="3"/>
      <c r="M96" s="3"/>
      <c r="N96" s="3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</row>
    <row r="97" spans="1:119" s="8" customFormat="1">
      <c r="A97" s="5"/>
      <c r="B97" s="3"/>
      <c r="C97" s="7"/>
      <c r="D97" s="7"/>
      <c r="E97" s="3"/>
      <c r="F97" s="3"/>
      <c r="G97" s="15"/>
      <c r="L97" s="3"/>
      <c r="M97" s="3"/>
      <c r="N97" s="3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</row>
    <row r="98" spans="1:119" s="8" customFormat="1">
      <c r="A98" s="5"/>
      <c r="B98" s="3"/>
      <c r="C98" s="7"/>
      <c r="D98" s="7"/>
      <c r="E98" s="3"/>
      <c r="F98" s="3"/>
      <c r="G98" s="15"/>
      <c r="L98" s="3"/>
      <c r="M98" s="3"/>
      <c r="N98" s="3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</row>
    <row r="99" spans="1:119" s="8" customFormat="1">
      <c r="A99" s="5"/>
      <c r="B99" s="3"/>
      <c r="C99" s="7"/>
      <c r="D99" s="7"/>
      <c r="E99" s="3"/>
      <c r="F99" s="3"/>
      <c r="G99" s="15"/>
      <c r="L99" s="3"/>
      <c r="M99" s="3"/>
      <c r="N99" s="3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</row>
    <row r="100" spans="1:119" s="8" customFormat="1">
      <c r="A100" s="5"/>
      <c r="B100" s="3"/>
      <c r="C100" s="7"/>
      <c r="D100" s="7"/>
      <c r="E100" s="3"/>
      <c r="F100" s="3"/>
      <c r="G100" s="15"/>
      <c r="L100" s="3"/>
      <c r="M100" s="3"/>
      <c r="N100" s="3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</row>
    <row r="101" spans="1:119" s="8" customFormat="1">
      <c r="A101" s="5"/>
      <c r="B101" s="3"/>
      <c r="C101" s="7"/>
      <c r="D101" s="7"/>
      <c r="E101" s="3"/>
      <c r="F101" s="3"/>
      <c r="G101" s="15"/>
      <c r="L101" s="3"/>
      <c r="M101" s="3"/>
      <c r="N101" s="3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</row>
    <row r="102" spans="1:119" s="8" customFormat="1">
      <c r="A102" s="5"/>
      <c r="B102" s="3"/>
      <c r="C102" s="7"/>
      <c r="D102" s="7"/>
      <c r="E102" s="3"/>
      <c r="F102" s="3"/>
      <c r="G102" s="15"/>
      <c r="L102" s="3"/>
      <c r="M102" s="3"/>
      <c r="N102" s="3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</row>
    <row r="103" spans="1:119" s="8" customFormat="1">
      <c r="A103" s="5"/>
      <c r="B103" s="3"/>
      <c r="C103" s="7"/>
      <c r="D103" s="7"/>
      <c r="E103" s="3"/>
      <c r="F103" s="3"/>
      <c r="G103" s="15"/>
      <c r="L103" s="3"/>
      <c r="M103" s="3"/>
      <c r="N103" s="3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</row>
    <row r="104" spans="1:119" s="8" customFormat="1">
      <c r="A104" s="5"/>
      <c r="B104" s="3"/>
      <c r="C104" s="7"/>
      <c r="D104" s="7"/>
      <c r="E104" s="3"/>
      <c r="F104" s="3"/>
      <c r="G104" s="15"/>
      <c r="L104" s="3"/>
      <c r="M104" s="3"/>
      <c r="N104" s="3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</row>
    <row r="105" spans="1:119" s="8" customFormat="1">
      <c r="A105" s="5"/>
      <c r="B105" s="3"/>
      <c r="C105" s="7"/>
      <c r="D105" s="7"/>
      <c r="E105" s="3"/>
      <c r="F105" s="3"/>
      <c r="G105" s="15"/>
      <c r="L105" s="3"/>
      <c r="M105" s="3"/>
      <c r="N105" s="3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</row>
    <row r="106" spans="1:119" s="8" customFormat="1">
      <c r="A106" s="5"/>
      <c r="B106" s="3"/>
      <c r="C106" s="7"/>
      <c r="D106" s="7"/>
      <c r="E106" s="3"/>
      <c r="F106" s="3"/>
      <c r="G106" s="15"/>
      <c r="L106" s="3"/>
      <c r="M106" s="3"/>
      <c r="N106" s="3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</row>
    <row r="107" spans="1:119" s="8" customFormat="1">
      <c r="A107" s="5"/>
      <c r="B107" s="3"/>
      <c r="C107" s="7"/>
      <c r="D107" s="7"/>
      <c r="E107" s="3"/>
      <c r="F107" s="3"/>
      <c r="G107" s="15"/>
      <c r="L107" s="3"/>
      <c r="M107" s="3"/>
      <c r="N107" s="3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</row>
    <row r="108" spans="1:119" s="8" customFormat="1">
      <c r="A108" s="5"/>
      <c r="B108" s="3"/>
      <c r="C108" s="7"/>
      <c r="D108" s="7"/>
      <c r="E108" s="3"/>
      <c r="F108" s="3"/>
      <c r="G108" s="15"/>
      <c r="L108" s="3"/>
      <c r="M108" s="3"/>
      <c r="N108" s="3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</row>
    <row r="109" spans="1:119" s="8" customFormat="1">
      <c r="A109" s="5"/>
      <c r="B109" s="3"/>
      <c r="C109" s="7"/>
      <c r="D109" s="7"/>
      <c r="E109" s="3"/>
      <c r="F109" s="3"/>
      <c r="G109" s="15"/>
      <c r="L109" s="3"/>
      <c r="M109" s="3"/>
      <c r="N109" s="3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</row>
    <row r="110" spans="1:119" s="8" customFormat="1">
      <c r="A110" s="5"/>
      <c r="B110" s="3"/>
      <c r="C110" s="7"/>
      <c r="D110" s="7"/>
      <c r="E110" s="3"/>
      <c r="F110" s="3"/>
      <c r="G110" s="15"/>
      <c r="L110" s="3"/>
      <c r="M110" s="3"/>
      <c r="N110" s="3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</row>
    <row r="111" spans="1:119" s="8" customFormat="1">
      <c r="A111" s="5"/>
      <c r="B111" s="3"/>
      <c r="C111" s="7"/>
      <c r="D111" s="7"/>
      <c r="E111" s="3"/>
      <c r="F111" s="3"/>
      <c r="G111" s="15"/>
      <c r="L111" s="3"/>
      <c r="M111" s="3"/>
      <c r="N111" s="3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</row>
    <row r="112" spans="1:119" s="8" customFormat="1">
      <c r="A112" s="5"/>
      <c r="B112" s="3"/>
      <c r="C112" s="7"/>
      <c r="D112" s="7"/>
      <c r="E112" s="3"/>
      <c r="F112" s="3"/>
      <c r="G112" s="15"/>
      <c r="L112" s="3"/>
      <c r="M112" s="3"/>
      <c r="N112" s="3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</row>
    <row r="113" spans="1:119" s="8" customFormat="1">
      <c r="A113" s="5"/>
      <c r="B113" s="3"/>
      <c r="C113" s="7"/>
      <c r="D113" s="7"/>
      <c r="E113" s="3"/>
      <c r="F113" s="3"/>
      <c r="G113" s="15"/>
      <c r="L113" s="3"/>
      <c r="M113" s="3"/>
      <c r="N113" s="3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</row>
    <row r="114" spans="1:119" s="8" customFormat="1">
      <c r="A114" s="5"/>
      <c r="B114" s="3"/>
      <c r="C114" s="7"/>
      <c r="D114" s="7"/>
      <c r="E114" s="3"/>
      <c r="F114" s="3"/>
      <c r="G114" s="15"/>
      <c r="L114" s="3"/>
      <c r="M114" s="3"/>
      <c r="N114" s="3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</row>
    <row r="115" spans="1:119" s="8" customFormat="1">
      <c r="A115" s="5"/>
      <c r="B115" s="3"/>
      <c r="C115" s="7"/>
      <c r="D115" s="7"/>
      <c r="E115" s="3"/>
      <c r="F115" s="3"/>
      <c r="G115" s="15"/>
      <c r="L115" s="3"/>
      <c r="M115" s="3"/>
      <c r="N115" s="3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</row>
    <row r="116" spans="1:119" s="8" customFormat="1">
      <c r="A116" s="5"/>
      <c r="B116" s="3"/>
      <c r="C116" s="7"/>
      <c r="D116" s="7"/>
      <c r="E116" s="3"/>
      <c r="F116" s="3"/>
      <c r="G116" s="15"/>
      <c r="L116" s="3"/>
      <c r="M116" s="3"/>
      <c r="N116" s="3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</row>
    <row r="117" spans="1:119" s="8" customFormat="1">
      <c r="A117" s="5"/>
      <c r="B117" s="3"/>
      <c r="C117" s="7"/>
      <c r="D117" s="7"/>
      <c r="E117" s="3"/>
      <c r="F117" s="3"/>
      <c r="G117" s="15"/>
      <c r="L117" s="3"/>
      <c r="M117" s="3"/>
      <c r="N117" s="3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</row>
    <row r="118" spans="1:119" s="8" customFormat="1">
      <c r="A118" s="5"/>
      <c r="B118" s="3"/>
      <c r="C118" s="7"/>
      <c r="D118" s="7"/>
      <c r="E118" s="3"/>
      <c r="F118" s="3"/>
      <c r="G118" s="15"/>
      <c r="L118" s="3"/>
      <c r="M118" s="3"/>
      <c r="N118" s="3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</row>
    <row r="119" spans="1:119" s="8" customFormat="1">
      <c r="A119" s="5"/>
      <c r="B119" s="3"/>
      <c r="C119" s="7"/>
      <c r="D119" s="7"/>
      <c r="E119" s="3"/>
      <c r="F119" s="3"/>
      <c r="G119" s="15"/>
      <c r="L119" s="3"/>
      <c r="M119" s="3"/>
      <c r="N119" s="3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</row>
    <row r="120" spans="1:119" s="8" customFormat="1">
      <c r="A120" s="5"/>
      <c r="B120" s="3"/>
      <c r="C120" s="7"/>
      <c r="D120" s="7"/>
      <c r="E120" s="3"/>
      <c r="F120" s="3"/>
      <c r="G120" s="15"/>
      <c r="L120" s="3"/>
      <c r="M120" s="3"/>
      <c r="N120" s="3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</row>
    <row r="121" spans="1:119" s="8" customFormat="1">
      <c r="A121" s="5"/>
      <c r="B121" s="3"/>
      <c r="C121" s="7"/>
      <c r="D121" s="7"/>
      <c r="E121" s="3"/>
      <c r="F121" s="3"/>
      <c r="G121" s="15"/>
      <c r="L121" s="3"/>
      <c r="M121" s="3"/>
      <c r="N121" s="3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</row>
    <row r="122" spans="1:119" s="8" customFormat="1">
      <c r="A122" s="5"/>
      <c r="B122" s="3"/>
      <c r="C122" s="7"/>
      <c r="D122" s="7"/>
      <c r="E122" s="3"/>
      <c r="F122" s="3"/>
      <c r="G122" s="15"/>
      <c r="L122" s="3"/>
      <c r="M122" s="3"/>
      <c r="N122" s="3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</row>
    <row r="123" spans="1:119" s="8" customFormat="1">
      <c r="A123" s="5"/>
      <c r="B123" s="3"/>
      <c r="C123" s="7"/>
      <c r="D123" s="7"/>
      <c r="E123" s="3"/>
      <c r="F123" s="3"/>
      <c r="G123" s="15"/>
      <c r="L123" s="3"/>
      <c r="M123" s="3"/>
      <c r="N123" s="3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</row>
    <row r="124" spans="1:119" s="8" customFormat="1">
      <c r="A124" s="5"/>
      <c r="B124" s="3"/>
      <c r="C124" s="7"/>
      <c r="D124" s="7"/>
      <c r="E124" s="3"/>
      <c r="F124" s="3"/>
      <c r="G124" s="15"/>
      <c r="L124" s="3"/>
      <c r="M124" s="3"/>
      <c r="N124" s="3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</row>
    <row r="125" spans="1:119" s="8" customFormat="1">
      <c r="A125" s="5"/>
      <c r="B125" s="3"/>
      <c r="C125" s="7"/>
      <c r="D125" s="7"/>
      <c r="E125" s="3"/>
      <c r="F125" s="3"/>
      <c r="G125" s="15"/>
      <c r="L125" s="3"/>
      <c r="M125" s="3"/>
      <c r="N125" s="3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</row>
    <row r="126" spans="1:119" s="8" customFormat="1">
      <c r="A126" s="5"/>
      <c r="B126" s="3"/>
      <c r="C126" s="7"/>
      <c r="D126" s="7"/>
      <c r="E126" s="3"/>
      <c r="F126" s="3"/>
      <c r="G126" s="15"/>
      <c r="L126" s="3"/>
      <c r="M126" s="3"/>
      <c r="N126" s="3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</row>
    <row r="127" spans="1:119" s="8" customFormat="1">
      <c r="A127" s="5"/>
      <c r="B127" s="3"/>
      <c r="C127" s="7"/>
      <c r="D127" s="7"/>
      <c r="E127" s="3"/>
      <c r="F127" s="3"/>
      <c r="G127" s="15"/>
      <c r="L127" s="3"/>
      <c r="M127" s="3"/>
      <c r="N127" s="3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</row>
    <row r="128" spans="1:119" s="8" customFormat="1">
      <c r="A128" s="5"/>
      <c r="B128" s="3"/>
      <c r="C128" s="7"/>
      <c r="D128" s="7"/>
      <c r="E128" s="3"/>
      <c r="F128" s="3"/>
      <c r="G128" s="15"/>
      <c r="L128" s="3"/>
      <c r="M128" s="3"/>
      <c r="N128" s="3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</row>
    <row r="129" spans="1:119" s="8" customFormat="1">
      <c r="A129" s="5"/>
      <c r="B129" s="3"/>
      <c r="C129" s="7"/>
      <c r="D129" s="7"/>
      <c r="E129" s="3"/>
      <c r="F129" s="3"/>
      <c r="G129" s="15"/>
      <c r="L129" s="3"/>
      <c r="M129" s="3"/>
      <c r="N129" s="3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</row>
    <row r="130" spans="1:119" s="8" customFormat="1">
      <c r="A130" s="5"/>
      <c r="B130" s="3"/>
      <c r="C130" s="7"/>
      <c r="D130" s="7"/>
      <c r="E130" s="3"/>
      <c r="F130" s="3"/>
      <c r="G130" s="15"/>
      <c r="L130" s="3"/>
      <c r="M130" s="3"/>
      <c r="N130" s="3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</row>
    <row r="131" spans="1:119" s="8" customFormat="1">
      <c r="A131" s="5"/>
      <c r="B131" s="3"/>
      <c r="C131" s="7"/>
      <c r="D131" s="7"/>
      <c r="E131" s="3"/>
      <c r="F131" s="3"/>
      <c r="G131" s="15"/>
      <c r="L131" s="3"/>
      <c r="M131" s="3"/>
      <c r="N131" s="3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</row>
    <row r="132" spans="1:119" s="8" customFormat="1">
      <c r="A132" s="5"/>
      <c r="B132" s="3"/>
      <c r="C132" s="7"/>
      <c r="D132" s="7"/>
      <c r="E132" s="3"/>
      <c r="F132" s="3"/>
      <c r="G132" s="15"/>
      <c r="L132" s="3"/>
      <c r="M132" s="3"/>
      <c r="N132" s="3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</row>
    <row r="133" spans="1:119" s="8" customFormat="1">
      <c r="A133" s="5"/>
      <c r="B133" s="3"/>
      <c r="C133" s="7"/>
      <c r="D133" s="7"/>
      <c r="E133" s="3"/>
      <c r="F133" s="3"/>
      <c r="G133" s="15"/>
      <c r="L133" s="3"/>
      <c r="M133" s="3"/>
      <c r="N133" s="3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</row>
    <row r="134" spans="1:119" s="8" customFormat="1">
      <c r="A134" s="5"/>
      <c r="B134" s="3"/>
      <c r="C134" s="7"/>
      <c r="D134" s="7"/>
      <c r="E134" s="3"/>
      <c r="F134" s="3"/>
      <c r="G134" s="15"/>
      <c r="L134" s="3"/>
      <c r="M134" s="3"/>
      <c r="N134" s="3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</row>
    <row r="135" spans="1:119" s="8" customFormat="1">
      <c r="A135" s="5"/>
      <c r="B135" s="3"/>
      <c r="C135" s="7"/>
      <c r="D135" s="7"/>
      <c r="E135" s="3"/>
      <c r="F135" s="3"/>
      <c r="G135" s="15"/>
      <c r="L135" s="3"/>
      <c r="M135" s="3"/>
      <c r="N135" s="3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</row>
    <row r="136" spans="1:119" s="8" customFormat="1">
      <c r="A136" s="5"/>
      <c r="B136" s="3"/>
      <c r="C136" s="7"/>
      <c r="D136" s="7"/>
      <c r="E136" s="3"/>
      <c r="F136" s="3"/>
      <c r="G136" s="15"/>
      <c r="L136" s="3"/>
      <c r="M136" s="3"/>
      <c r="N136" s="3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</row>
    <row r="137" spans="1:119" s="8" customFormat="1">
      <c r="A137" s="5"/>
      <c r="B137" s="3"/>
      <c r="C137" s="7"/>
      <c r="D137" s="7"/>
      <c r="E137" s="3"/>
      <c r="F137" s="3"/>
      <c r="G137" s="15"/>
      <c r="L137" s="3"/>
      <c r="M137" s="3"/>
      <c r="N137" s="3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</row>
    <row r="138" spans="1:119" s="8" customFormat="1">
      <c r="A138" s="5"/>
      <c r="B138" s="3"/>
      <c r="C138" s="7"/>
      <c r="D138" s="7"/>
      <c r="E138" s="3"/>
      <c r="F138" s="3"/>
      <c r="G138" s="15"/>
      <c r="L138" s="3"/>
      <c r="M138" s="3"/>
      <c r="N138" s="3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</row>
    <row r="139" spans="1:119" s="8" customFormat="1">
      <c r="A139" s="5"/>
      <c r="B139" s="3"/>
      <c r="C139" s="7"/>
      <c r="D139" s="7"/>
      <c r="E139" s="3"/>
      <c r="F139" s="3"/>
      <c r="G139" s="15"/>
      <c r="L139" s="3"/>
      <c r="M139" s="3"/>
      <c r="N139" s="3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</row>
    <row r="140" spans="1:119" s="8" customFormat="1">
      <c r="A140" s="5"/>
      <c r="B140" s="3"/>
      <c r="C140" s="7"/>
      <c r="D140" s="7"/>
      <c r="E140" s="3"/>
      <c r="F140" s="3"/>
      <c r="G140" s="15"/>
      <c r="L140" s="3"/>
      <c r="M140" s="3"/>
      <c r="N140" s="3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</row>
    <row r="141" spans="1:119" s="8" customFormat="1">
      <c r="A141" s="5"/>
      <c r="B141" s="3"/>
      <c r="C141" s="7"/>
      <c r="D141" s="7"/>
      <c r="E141" s="3"/>
      <c r="F141" s="3"/>
      <c r="G141" s="15"/>
      <c r="L141" s="3"/>
      <c r="M141" s="3"/>
      <c r="N141" s="3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</row>
    <row r="142" spans="1:119" s="8" customFormat="1">
      <c r="A142" s="5"/>
      <c r="B142" s="3"/>
      <c r="C142" s="7"/>
      <c r="D142" s="7"/>
      <c r="E142" s="3"/>
      <c r="F142" s="3"/>
      <c r="G142" s="15"/>
      <c r="L142" s="3"/>
      <c r="M142" s="3"/>
      <c r="N142" s="3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</row>
    <row r="143" spans="1:119" s="8" customFormat="1">
      <c r="A143" s="5"/>
      <c r="B143" s="3"/>
      <c r="C143" s="7"/>
      <c r="D143" s="7"/>
      <c r="E143" s="3"/>
      <c r="F143" s="3"/>
      <c r="G143" s="15"/>
      <c r="L143" s="3"/>
      <c r="M143" s="3"/>
      <c r="N143" s="3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</row>
    <row r="144" spans="1:119" s="8" customFormat="1">
      <c r="A144" s="5"/>
      <c r="B144" s="3"/>
      <c r="C144" s="7"/>
      <c r="D144" s="7"/>
      <c r="E144" s="3"/>
      <c r="F144" s="3"/>
      <c r="G144" s="15"/>
      <c r="L144" s="3"/>
      <c r="M144" s="3"/>
      <c r="N144" s="3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</row>
    <row r="145" spans="1:119" s="8" customFormat="1">
      <c r="A145" s="5"/>
      <c r="B145" s="3"/>
      <c r="C145" s="7"/>
      <c r="D145" s="7"/>
      <c r="E145" s="3"/>
      <c r="F145" s="3"/>
      <c r="G145" s="15"/>
      <c r="L145" s="3"/>
      <c r="M145" s="3"/>
      <c r="N145" s="3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</row>
    <row r="146" spans="1:119" s="8" customFormat="1">
      <c r="A146" s="5"/>
      <c r="B146" s="3"/>
      <c r="C146" s="7"/>
      <c r="D146" s="7"/>
      <c r="E146" s="3"/>
      <c r="F146" s="3"/>
      <c r="G146" s="15"/>
      <c r="L146" s="3"/>
      <c r="M146" s="3"/>
      <c r="N146" s="3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</row>
    <row r="147" spans="1:119" s="8" customFormat="1">
      <c r="A147" s="5"/>
      <c r="B147" s="3"/>
      <c r="C147" s="7"/>
      <c r="D147" s="7"/>
      <c r="E147" s="3"/>
      <c r="F147" s="3"/>
      <c r="G147" s="15"/>
      <c r="L147" s="3"/>
      <c r="M147" s="3"/>
      <c r="N147" s="3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</row>
    <row r="148" spans="1:119" s="8" customFormat="1">
      <c r="A148" s="5"/>
      <c r="B148" s="3"/>
      <c r="C148" s="7"/>
      <c r="D148" s="7"/>
      <c r="E148" s="3"/>
      <c r="F148" s="3"/>
      <c r="G148" s="15"/>
      <c r="L148" s="3"/>
      <c r="M148" s="3"/>
      <c r="N148" s="3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</row>
    <row r="149" spans="1:119" s="8" customFormat="1">
      <c r="A149" s="5"/>
      <c r="B149" s="3"/>
      <c r="C149" s="7"/>
      <c r="D149" s="7"/>
      <c r="E149" s="3"/>
      <c r="F149" s="3"/>
      <c r="G149" s="15"/>
      <c r="L149" s="3"/>
      <c r="M149" s="3"/>
      <c r="N149" s="3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</row>
    <row r="150" spans="1:119" s="8" customFormat="1">
      <c r="A150" s="5"/>
      <c r="B150" s="3"/>
      <c r="C150" s="7"/>
      <c r="D150" s="7"/>
      <c r="E150" s="3"/>
      <c r="F150" s="3"/>
      <c r="G150" s="15"/>
      <c r="L150" s="3"/>
      <c r="M150" s="3"/>
      <c r="N150" s="3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</row>
    <row r="151" spans="1:119" s="8" customFormat="1">
      <c r="A151" s="5"/>
      <c r="B151" s="3"/>
      <c r="C151" s="7"/>
      <c r="D151" s="7"/>
      <c r="E151" s="3"/>
      <c r="F151" s="3"/>
      <c r="G151" s="15"/>
      <c r="L151" s="3"/>
      <c r="M151" s="3"/>
      <c r="N151" s="3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</row>
    <row r="152" spans="1:119" s="8" customFormat="1">
      <c r="A152" s="5"/>
      <c r="B152" s="3"/>
      <c r="C152" s="7"/>
      <c r="D152" s="7"/>
      <c r="E152" s="3"/>
      <c r="F152" s="3"/>
      <c r="G152" s="15"/>
      <c r="L152" s="3"/>
      <c r="M152" s="3"/>
      <c r="N152" s="3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</row>
    <row r="153" spans="1:119" s="8" customFormat="1">
      <c r="A153" s="5"/>
      <c r="B153" s="3"/>
      <c r="C153" s="7"/>
      <c r="D153" s="7"/>
      <c r="E153" s="3"/>
      <c r="F153" s="3"/>
      <c r="G153" s="15"/>
      <c r="L153" s="3"/>
      <c r="M153" s="3"/>
      <c r="N153" s="3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</row>
    <row r="154" spans="1:119" s="8" customFormat="1">
      <c r="A154" s="5"/>
      <c r="B154" s="3"/>
      <c r="C154" s="7"/>
      <c r="D154" s="7"/>
      <c r="E154" s="3"/>
      <c r="F154" s="3"/>
      <c r="G154" s="15"/>
      <c r="L154" s="3"/>
      <c r="M154" s="3"/>
      <c r="N154" s="3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</row>
    <row r="155" spans="1:119" s="8" customFormat="1">
      <c r="A155" s="5"/>
      <c r="B155" s="3"/>
      <c r="C155" s="7"/>
      <c r="D155" s="7"/>
      <c r="E155" s="3"/>
      <c r="F155" s="3"/>
      <c r="G155" s="15"/>
      <c r="L155" s="3"/>
      <c r="M155" s="3"/>
      <c r="N155" s="3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</row>
    <row r="156" spans="1:119" s="8" customFormat="1">
      <c r="A156" s="5"/>
      <c r="B156" s="3"/>
      <c r="C156" s="7"/>
      <c r="D156" s="7"/>
      <c r="E156" s="3"/>
      <c r="F156" s="3"/>
      <c r="G156" s="15"/>
      <c r="L156" s="3"/>
      <c r="M156" s="3"/>
      <c r="N156" s="3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</row>
    <row r="157" spans="1:119" s="8" customFormat="1">
      <c r="A157" s="5"/>
      <c r="B157" s="3"/>
      <c r="C157" s="7"/>
      <c r="D157" s="7"/>
      <c r="E157" s="3"/>
      <c r="F157" s="3"/>
      <c r="G157" s="15"/>
      <c r="L157" s="3"/>
      <c r="M157" s="3"/>
      <c r="N157" s="3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</row>
    <row r="158" spans="1:119" s="8" customFormat="1">
      <c r="A158" s="5"/>
      <c r="B158" s="3"/>
      <c r="C158" s="7"/>
      <c r="D158" s="7"/>
      <c r="E158" s="3"/>
      <c r="F158" s="3"/>
      <c r="G158" s="15"/>
      <c r="L158" s="3"/>
      <c r="M158" s="3"/>
      <c r="N158" s="3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</row>
    <row r="159" spans="1:119" s="8" customFormat="1">
      <c r="A159" s="5"/>
      <c r="B159" s="3"/>
      <c r="C159" s="7"/>
      <c r="D159" s="7"/>
      <c r="E159" s="3"/>
      <c r="F159" s="3"/>
      <c r="G159" s="15"/>
      <c r="L159" s="3"/>
      <c r="M159" s="3"/>
      <c r="N159" s="3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</row>
    <row r="160" spans="1:119" s="8" customFormat="1">
      <c r="A160" s="5"/>
      <c r="B160" s="3"/>
      <c r="C160" s="7"/>
      <c r="D160" s="7"/>
      <c r="E160" s="3"/>
      <c r="F160" s="3"/>
      <c r="G160" s="15"/>
      <c r="L160" s="3"/>
      <c r="M160" s="3"/>
      <c r="N160" s="3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</row>
    <row r="161" spans="1:119" s="8" customFormat="1">
      <c r="A161" s="5"/>
      <c r="B161" s="3"/>
      <c r="C161" s="7"/>
      <c r="D161" s="7"/>
      <c r="E161" s="3"/>
      <c r="F161" s="3"/>
      <c r="G161" s="15"/>
      <c r="L161" s="3"/>
      <c r="M161" s="3"/>
      <c r="N161" s="3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</row>
    <row r="162" spans="1:119" s="8" customFormat="1">
      <c r="A162" s="5"/>
      <c r="B162" s="3"/>
      <c r="C162" s="7"/>
      <c r="D162" s="7"/>
      <c r="E162" s="3"/>
      <c r="F162" s="3"/>
      <c r="G162" s="15"/>
      <c r="L162" s="3"/>
      <c r="M162" s="3"/>
      <c r="N162" s="3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</row>
    <row r="163" spans="1:119" s="8" customFormat="1">
      <c r="A163" s="5"/>
      <c r="B163" s="3"/>
      <c r="C163" s="7"/>
      <c r="D163" s="7"/>
      <c r="E163" s="3"/>
      <c r="F163" s="3"/>
      <c r="G163" s="15"/>
      <c r="L163" s="3"/>
      <c r="M163" s="3"/>
      <c r="N163" s="3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</row>
    <row r="164" spans="1:119" s="8" customFormat="1">
      <c r="A164" s="5"/>
      <c r="B164" s="3"/>
      <c r="C164" s="7"/>
      <c r="D164" s="7"/>
      <c r="E164" s="3"/>
      <c r="F164" s="3"/>
      <c r="G164" s="15"/>
      <c r="L164" s="3"/>
      <c r="M164" s="3"/>
      <c r="N164" s="3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</row>
    <row r="165" spans="1:119" s="8" customFormat="1">
      <c r="A165" s="5"/>
      <c r="B165" s="3"/>
      <c r="C165" s="7"/>
      <c r="D165" s="7"/>
      <c r="E165" s="3"/>
      <c r="F165" s="3"/>
      <c r="G165" s="15"/>
      <c r="L165" s="3"/>
      <c r="M165" s="3"/>
      <c r="N165" s="3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</row>
    <row r="166" spans="1:119" s="8" customFormat="1">
      <c r="A166" s="5"/>
      <c r="B166" s="3"/>
      <c r="C166" s="7"/>
      <c r="D166" s="7"/>
      <c r="E166" s="3"/>
      <c r="F166" s="3"/>
      <c r="G166" s="15"/>
      <c r="L166" s="3"/>
      <c r="M166" s="3"/>
      <c r="N166" s="3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</row>
    <row r="167" spans="1:119" s="8" customFormat="1">
      <c r="A167" s="5"/>
      <c r="B167" s="3"/>
      <c r="C167" s="7"/>
      <c r="D167" s="7"/>
      <c r="E167" s="3"/>
      <c r="F167" s="3"/>
      <c r="G167" s="15"/>
      <c r="L167" s="3"/>
      <c r="M167" s="3"/>
      <c r="N167" s="3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</row>
    <row r="168" spans="1:119" s="8" customFormat="1">
      <c r="A168" s="5"/>
      <c r="B168" s="3"/>
      <c r="C168" s="7"/>
      <c r="D168" s="7"/>
      <c r="E168" s="3"/>
      <c r="F168" s="3"/>
      <c r="G168" s="15"/>
      <c r="L168" s="3"/>
      <c r="M168" s="3"/>
      <c r="N168" s="3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</row>
    <row r="169" spans="1:119" s="8" customFormat="1">
      <c r="A169" s="5"/>
      <c r="B169" s="3"/>
      <c r="C169" s="7"/>
      <c r="D169" s="7"/>
      <c r="E169" s="3"/>
      <c r="F169" s="3"/>
      <c r="G169" s="15"/>
      <c r="L169" s="3"/>
      <c r="M169" s="3"/>
      <c r="N169" s="3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</row>
    <row r="170" spans="1:119" s="8" customFormat="1">
      <c r="A170" s="5"/>
      <c r="B170" s="3"/>
      <c r="C170" s="7"/>
      <c r="D170" s="7"/>
      <c r="E170" s="3"/>
      <c r="F170" s="3"/>
      <c r="G170" s="15"/>
      <c r="L170" s="3"/>
      <c r="M170" s="3"/>
      <c r="N170" s="3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</row>
    <row r="171" spans="1:119" s="8" customFormat="1">
      <c r="A171" s="5"/>
      <c r="B171" s="3"/>
      <c r="C171" s="7"/>
      <c r="D171" s="7"/>
      <c r="E171" s="3"/>
      <c r="F171" s="3"/>
      <c r="G171" s="15"/>
      <c r="L171" s="3"/>
      <c r="M171" s="3"/>
      <c r="N171" s="3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</row>
    <row r="172" spans="1:119" s="8" customFormat="1">
      <c r="A172" s="5"/>
      <c r="B172" s="3"/>
      <c r="C172" s="7"/>
      <c r="D172" s="7"/>
      <c r="E172" s="3"/>
      <c r="F172" s="3"/>
      <c r="G172" s="15"/>
      <c r="L172" s="3"/>
      <c r="M172" s="3"/>
      <c r="N172" s="3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</row>
    <row r="173" spans="1:119" s="8" customFormat="1">
      <c r="A173" s="5"/>
      <c r="B173" s="3"/>
      <c r="C173" s="7"/>
      <c r="D173" s="7"/>
      <c r="E173" s="3"/>
      <c r="F173" s="3"/>
      <c r="G173" s="15"/>
      <c r="L173" s="3"/>
      <c r="M173" s="3"/>
      <c r="N173" s="3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</row>
    <row r="174" spans="1:119" s="8" customFormat="1">
      <c r="A174" s="5"/>
      <c r="B174" s="3"/>
      <c r="C174" s="7"/>
      <c r="D174" s="7"/>
      <c r="E174" s="3"/>
      <c r="F174" s="3"/>
      <c r="G174" s="15"/>
      <c r="L174" s="3"/>
      <c r="M174" s="3"/>
      <c r="N174" s="3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</row>
    <row r="175" spans="1:119" s="8" customFormat="1">
      <c r="A175" s="5"/>
      <c r="B175" s="3"/>
      <c r="C175" s="7"/>
      <c r="D175" s="7"/>
      <c r="E175" s="3"/>
      <c r="F175" s="3"/>
      <c r="G175" s="15"/>
      <c r="L175" s="3"/>
      <c r="M175" s="3"/>
      <c r="N175" s="3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</row>
    <row r="176" spans="1:119" s="8" customFormat="1">
      <c r="A176" s="5"/>
      <c r="B176" s="3"/>
      <c r="C176" s="7"/>
      <c r="D176" s="7"/>
      <c r="E176" s="3"/>
      <c r="F176" s="3"/>
      <c r="G176" s="15"/>
      <c r="L176" s="3"/>
      <c r="M176" s="3"/>
      <c r="N176" s="3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</row>
    <row r="177" spans="1:119" s="8" customFormat="1">
      <c r="A177" s="5"/>
      <c r="B177" s="3"/>
      <c r="C177" s="7"/>
      <c r="D177" s="7"/>
      <c r="E177" s="3"/>
      <c r="F177" s="3"/>
      <c r="G177" s="15"/>
      <c r="L177" s="3"/>
      <c r="M177" s="3"/>
      <c r="N177" s="3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</row>
    <row r="178" spans="1:119" s="8" customFormat="1">
      <c r="A178" s="5"/>
      <c r="B178" s="3"/>
      <c r="C178" s="7"/>
      <c r="D178" s="7"/>
      <c r="E178" s="3"/>
      <c r="F178" s="3"/>
      <c r="G178" s="15"/>
      <c r="L178" s="3"/>
      <c r="M178" s="3"/>
      <c r="N178" s="3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</row>
    <row r="179" spans="1:119" s="8" customFormat="1">
      <c r="A179" s="5"/>
      <c r="B179" s="3"/>
      <c r="C179" s="7"/>
      <c r="D179" s="7"/>
      <c r="E179" s="3"/>
      <c r="F179" s="3"/>
      <c r="G179" s="15"/>
      <c r="L179" s="3"/>
      <c r="M179" s="3"/>
      <c r="N179" s="3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</row>
    <row r="180" spans="1:119" s="8" customFormat="1">
      <c r="A180" s="5"/>
      <c r="B180" s="3"/>
      <c r="C180" s="7"/>
      <c r="D180" s="7"/>
      <c r="E180" s="3"/>
      <c r="F180" s="3"/>
      <c r="G180" s="15"/>
      <c r="L180" s="3"/>
      <c r="M180" s="3"/>
      <c r="N180" s="3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</row>
    <row r="181" spans="1:119" s="8" customFormat="1">
      <c r="A181" s="5"/>
      <c r="B181" s="3"/>
      <c r="C181" s="7"/>
      <c r="D181" s="7"/>
      <c r="E181" s="3"/>
      <c r="F181" s="3"/>
      <c r="G181" s="15"/>
      <c r="L181" s="3"/>
      <c r="M181" s="3"/>
      <c r="N181" s="3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</row>
    <row r="182" spans="1:119" s="8" customFormat="1">
      <c r="A182" s="5"/>
      <c r="B182" s="3"/>
      <c r="C182" s="7"/>
      <c r="D182" s="7"/>
      <c r="E182" s="3"/>
      <c r="F182" s="3"/>
      <c r="G182" s="15"/>
      <c r="L182" s="3"/>
      <c r="M182" s="3"/>
      <c r="N182" s="3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</row>
    <row r="183" spans="1:119" s="8" customFormat="1">
      <c r="A183" s="5"/>
      <c r="B183" s="3"/>
      <c r="C183" s="7"/>
      <c r="D183" s="7"/>
      <c r="E183" s="3"/>
      <c r="F183" s="3"/>
      <c r="G183" s="15"/>
      <c r="L183" s="3"/>
      <c r="M183" s="3"/>
      <c r="N183" s="3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</row>
    <row r="184" spans="1:119" s="8" customFormat="1">
      <c r="A184" s="5"/>
      <c r="B184" s="3"/>
      <c r="C184" s="7"/>
      <c r="D184" s="7"/>
      <c r="E184" s="3"/>
      <c r="F184" s="3"/>
      <c r="G184" s="15"/>
      <c r="L184" s="3"/>
      <c r="M184" s="3"/>
      <c r="N184" s="3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</row>
    <row r="185" spans="1:119" s="8" customFormat="1">
      <c r="A185" s="5"/>
      <c r="B185" s="3"/>
      <c r="C185" s="7"/>
      <c r="D185" s="7"/>
      <c r="E185" s="3"/>
      <c r="F185" s="3"/>
      <c r="G185" s="15"/>
      <c r="L185" s="3"/>
      <c r="M185" s="3"/>
      <c r="N185" s="3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</row>
    <row r="186" spans="1:119" s="8" customFormat="1">
      <c r="A186" s="5"/>
      <c r="B186" s="3"/>
      <c r="C186" s="7"/>
      <c r="D186" s="7"/>
      <c r="E186" s="3"/>
      <c r="F186" s="3"/>
      <c r="G186" s="15"/>
      <c r="L186" s="3"/>
      <c r="M186" s="3"/>
      <c r="N186" s="3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</row>
    <row r="187" spans="1:119" s="8" customFormat="1">
      <c r="A187" s="5"/>
      <c r="B187" s="3"/>
      <c r="C187" s="7"/>
      <c r="D187" s="7"/>
      <c r="E187" s="3"/>
      <c r="F187" s="3"/>
      <c r="G187" s="15"/>
      <c r="L187" s="3"/>
      <c r="M187" s="3"/>
      <c r="N187" s="3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</row>
    <row r="188" spans="1:119" s="8" customFormat="1">
      <c r="A188" s="5"/>
      <c r="B188" s="3"/>
      <c r="C188" s="7"/>
      <c r="D188" s="7"/>
      <c r="E188" s="3"/>
      <c r="F188" s="3"/>
      <c r="G188" s="15"/>
      <c r="L188" s="3"/>
      <c r="M188" s="3"/>
      <c r="N188" s="3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</row>
    <row r="189" spans="1:119" s="8" customFormat="1">
      <c r="A189" s="5"/>
      <c r="B189" s="3"/>
      <c r="C189" s="7"/>
      <c r="D189" s="7"/>
      <c r="E189" s="3"/>
      <c r="F189" s="3"/>
      <c r="G189" s="15"/>
      <c r="L189" s="3"/>
      <c r="M189" s="3"/>
      <c r="N189" s="3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</row>
    <row r="190" spans="1:119" s="8" customFormat="1">
      <c r="A190" s="5"/>
      <c r="B190" s="3"/>
      <c r="C190" s="7"/>
      <c r="D190" s="7"/>
      <c r="E190" s="3"/>
      <c r="F190" s="3"/>
      <c r="G190" s="15"/>
      <c r="L190" s="3"/>
      <c r="M190" s="3"/>
      <c r="N190" s="3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</row>
    <row r="191" spans="1:119" s="8" customFormat="1">
      <c r="A191" s="5"/>
      <c r="B191" s="3"/>
      <c r="C191" s="7"/>
      <c r="D191" s="7"/>
      <c r="E191" s="3"/>
      <c r="F191" s="3"/>
      <c r="G191" s="15"/>
      <c r="L191" s="3"/>
      <c r="M191" s="3"/>
      <c r="N191" s="3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</row>
    <row r="192" spans="1:119" s="8" customFormat="1">
      <c r="A192" s="5"/>
      <c r="B192" s="3"/>
      <c r="C192" s="7"/>
      <c r="D192" s="7"/>
      <c r="E192" s="3"/>
      <c r="F192" s="3"/>
      <c r="G192" s="15"/>
      <c r="L192" s="3"/>
      <c r="M192" s="3"/>
      <c r="N192" s="3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</row>
    <row r="193" spans="1:119" s="8" customFormat="1">
      <c r="A193" s="5"/>
      <c r="B193" s="3"/>
      <c r="C193" s="7"/>
      <c r="D193" s="7"/>
      <c r="E193" s="3"/>
      <c r="F193" s="3"/>
      <c r="G193" s="15"/>
      <c r="L193" s="3"/>
      <c r="M193" s="3"/>
      <c r="N193" s="3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</row>
    <row r="194" spans="1:119" s="8" customFormat="1">
      <c r="A194" s="5"/>
      <c r="B194" s="3"/>
      <c r="C194" s="7"/>
      <c r="D194" s="7"/>
      <c r="E194" s="3"/>
      <c r="F194" s="3"/>
      <c r="G194" s="15"/>
      <c r="L194" s="3"/>
      <c r="M194" s="3"/>
      <c r="N194" s="3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</row>
    <row r="195" spans="1:119" s="8" customFormat="1">
      <c r="A195" s="5"/>
      <c r="B195" s="3"/>
      <c r="C195" s="7"/>
      <c r="D195" s="7"/>
      <c r="E195" s="3"/>
      <c r="F195" s="3"/>
      <c r="G195" s="15"/>
      <c r="L195" s="3"/>
      <c r="M195" s="3"/>
      <c r="N195" s="3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</row>
    <row r="196" spans="1:119" s="8" customFormat="1">
      <c r="A196" s="5"/>
      <c r="B196" s="3"/>
      <c r="C196" s="7"/>
      <c r="D196" s="7"/>
      <c r="E196" s="3"/>
      <c r="F196" s="3"/>
      <c r="G196" s="15"/>
      <c r="L196" s="3"/>
      <c r="M196" s="3"/>
      <c r="N196" s="3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</row>
    <row r="197" spans="1:119" s="8" customFormat="1">
      <c r="A197" s="5"/>
      <c r="B197" s="3"/>
      <c r="C197" s="7"/>
      <c r="D197" s="7"/>
      <c r="E197" s="3"/>
      <c r="F197" s="3"/>
      <c r="G197" s="15"/>
      <c r="L197" s="3"/>
      <c r="M197" s="3"/>
      <c r="N197" s="3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</row>
    <row r="198" spans="1:119" s="8" customFormat="1">
      <c r="A198" s="5"/>
      <c r="B198" s="3"/>
      <c r="C198" s="7"/>
      <c r="D198" s="7"/>
      <c r="E198" s="3"/>
      <c r="F198" s="3"/>
      <c r="G198" s="15"/>
      <c r="L198" s="3"/>
      <c r="M198" s="3"/>
      <c r="N198" s="3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</row>
    <row r="199" spans="1:119" s="8" customFormat="1">
      <c r="A199" s="5"/>
      <c r="B199" s="3"/>
      <c r="C199" s="7"/>
      <c r="D199" s="7"/>
      <c r="E199" s="3"/>
      <c r="F199" s="3"/>
      <c r="G199" s="15"/>
      <c r="L199" s="3"/>
      <c r="M199" s="3"/>
      <c r="N199" s="3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</row>
    <row r="200" spans="1:119" s="8" customFormat="1">
      <c r="A200" s="5"/>
      <c r="B200" s="3"/>
      <c r="C200" s="7"/>
      <c r="D200" s="7"/>
      <c r="E200" s="3"/>
      <c r="F200" s="3"/>
      <c r="G200" s="15"/>
      <c r="L200" s="3"/>
      <c r="M200" s="3"/>
      <c r="N200" s="3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</row>
    <row r="201" spans="1:119" s="8" customFormat="1">
      <c r="A201" s="5"/>
      <c r="B201" s="3"/>
      <c r="C201" s="7"/>
      <c r="D201" s="7"/>
      <c r="E201" s="3"/>
      <c r="F201" s="3"/>
      <c r="G201" s="15"/>
      <c r="L201" s="3"/>
      <c r="M201" s="3"/>
      <c r="N201" s="3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</row>
    <row r="202" spans="1:119" s="8" customFormat="1">
      <c r="A202" s="5"/>
      <c r="B202" s="3"/>
      <c r="C202" s="7"/>
      <c r="D202" s="7"/>
      <c r="E202" s="3"/>
      <c r="F202" s="3"/>
      <c r="G202" s="15"/>
      <c r="L202" s="3"/>
      <c r="M202" s="3"/>
      <c r="N202" s="3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</row>
    <row r="203" spans="1:119" s="8" customFormat="1">
      <c r="A203" s="5"/>
      <c r="B203" s="3"/>
      <c r="C203" s="7"/>
      <c r="D203" s="7"/>
      <c r="E203" s="3"/>
      <c r="F203" s="3"/>
      <c r="G203" s="15"/>
      <c r="L203" s="3"/>
      <c r="M203" s="3"/>
      <c r="N203" s="3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</row>
    <row r="204" spans="1:119" s="8" customFormat="1">
      <c r="A204" s="5"/>
      <c r="B204" s="3"/>
      <c r="C204" s="7"/>
      <c r="D204" s="7"/>
      <c r="E204" s="3"/>
      <c r="F204" s="3"/>
      <c r="G204" s="15"/>
      <c r="L204" s="3"/>
      <c r="M204" s="3"/>
      <c r="N204" s="3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</row>
    <row r="205" spans="1:119" s="8" customFormat="1">
      <c r="A205" s="5"/>
      <c r="B205" s="3"/>
      <c r="C205" s="7"/>
      <c r="D205" s="7"/>
      <c r="E205" s="3"/>
      <c r="F205" s="3"/>
      <c r="G205" s="15"/>
      <c r="L205" s="3"/>
      <c r="M205" s="3"/>
      <c r="N205" s="3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</row>
    <row r="206" spans="1:119" s="8" customFormat="1">
      <c r="A206" s="5"/>
      <c r="B206" s="3"/>
      <c r="C206" s="7"/>
      <c r="D206" s="7"/>
      <c r="E206" s="3"/>
      <c r="F206" s="3"/>
      <c r="G206" s="15"/>
      <c r="L206" s="3"/>
      <c r="M206" s="3"/>
      <c r="N206" s="3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</row>
    <row r="207" spans="1:119" s="8" customFormat="1">
      <c r="A207" s="5"/>
      <c r="B207" s="3"/>
      <c r="C207" s="7"/>
      <c r="D207" s="7"/>
      <c r="E207" s="3"/>
      <c r="F207" s="3"/>
      <c r="G207" s="15"/>
      <c r="L207" s="3"/>
      <c r="M207" s="3"/>
      <c r="N207" s="3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</row>
    <row r="208" spans="1:119" s="8" customFormat="1">
      <c r="A208" s="5"/>
      <c r="B208" s="3"/>
      <c r="C208" s="7"/>
      <c r="D208" s="7"/>
      <c r="E208" s="3"/>
      <c r="F208" s="3"/>
      <c r="G208" s="15"/>
      <c r="L208" s="3"/>
      <c r="M208" s="3"/>
      <c r="N208" s="3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</row>
    <row r="209" spans="1:119" s="8" customFormat="1">
      <c r="A209" s="5"/>
      <c r="B209" s="3"/>
      <c r="C209" s="7"/>
      <c r="D209" s="7"/>
      <c r="E209" s="3"/>
      <c r="F209" s="3"/>
      <c r="G209" s="15"/>
      <c r="L209" s="3"/>
      <c r="M209" s="3"/>
      <c r="N209" s="3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</row>
    <row r="210" spans="1:119" s="8" customFormat="1">
      <c r="A210" s="5"/>
      <c r="B210" s="3"/>
      <c r="C210" s="7"/>
      <c r="D210" s="7"/>
      <c r="E210" s="3"/>
      <c r="F210" s="3"/>
      <c r="G210" s="15"/>
      <c r="L210" s="3"/>
      <c r="M210" s="3"/>
      <c r="N210" s="3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</row>
    <row r="211" spans="1:119" s="8" customFormat="1">
      <c r="A211" s="5"/>
      <c r="B211" s="3"/>
      <c r="C211" s="7"/>
      <c r="D211" s="7"/>
      <c r="E211" s="3"/>
      <c r="F211" s="3"/>
      <c r="G211" s="15"/>
      <c r="L211" s="3"/>
      <c r="M211" s="3"/>
      <c r="N211" s="3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</row>
    <row r="212" spans="1:119" s="8" customFormat="1">
      <c r="A212" s="5"/>
      <c r="B212" s="3"/>
      <c r="C212" s="7"/>
      <c r="D212" s="7"/>
      <c r="E212" s="3"/>
      <c r="F212" s="3"/>
      <c r="G212" s="15"/>
      <c r="L212" s="3"/>
      <c r="M212" s="3"/>
      <c r="N212" s="3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</row>
    <row r="213" spans="1:119" s="8" customFormat="1">
      <c r="A213" s="5"/>
      <c r="B213" s="3"/>
      <c r="C213" s="7"/>
      <c r="D213" s="7"/>
      <c r="E213" s="3"/>
      <c r="F213" s="3"/>
      <c r="G213" s="15"/>
      <c r="L213" s="3"/>
      <c r="M213" s="3"/>
      <c r="N213" s="3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</row>
    <row r="214" spans="1:119" s="8" customFormat="1">
      <c r="A214" s="5"/>
      <c r="B214" s="3"/>
      <c r="C214" s="7"/>
      <c r="D214" s="7"/>
      <c r="E214" s="3"/>
      <c r="F214" s="3"/>
      <c r="G214" s="15"/>
      <c r="L214" s="3"/>
      <c r="M214" s="3"/>
      <c r="N214" s="3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</row>
    <row r="215" spans="1:119" s="8" customFormat="1">
      <c r="A215" s="5"/>
      <c r="B215" s="3"/>
      <c r="C215" s="7"/>
      <c r="D215" s="7"/>
      <c r="E215" s="3"/>
      <c r="F215" s="3"/>
      <c r="G215" s="15"/>
      <c r="L215" s="3"/>
      <c r="M215" s="3"/>
      <c r="N215" s="3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</row>
    <row r="216" spans="1:119" s="8" customFormat="1">
      <c r="A216" s="5"/>
      <c r="B216" s="3"/>
      <c r="C216" s="7"/>
      <c r="D216" s="7"/>
      <c r="E216" s="3"/>
      <c r="F216" s="3"/>
      <c r="G216" s="15"/>
      <c r="L216" s="3"/>
      <c r="M216" s="3"/>
      <c r="N216" s="3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</row>
    <row r="217" spans="1:119" s="8" customFormat="1">
      <c r="A217" s="5"/>
      <c r="B217" s="3"/>
      <c r="C217" s="7"/>
      <c r="D217" s="7"/>
      <c r="E217" s="3"/>
      <c r="F217" s="3"/>
      <c r="G217" s="15"/>
      <c r="L217" s="3"/>
      <c r="M217" s="3"/>
      <c r="N217" s="3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</row>
    <row r="218" spans="1:119" s="8" customFormat="1">
      <c r="A218" s="5"/>
      <c r="B218" s="3"/>
      <c r="C218" s="7"/>
      <c r="D218" s="7"/>
      <c r="E218" s="3"/>
      <c r="F218" s="3"/>
      <c r="G218" s="15"/>
      <c r="L218" s="3"/>
      <c r="M218" s="3"/>
      <c r="N218" s="3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</row>
    <row r="219" spans="1:119" s="8" customFormat="1">
      <c r="A219" s="5"/>
      <c r="B219" s="3"/>
      <c r="C219" s="7"/>
      <c r="D219" s="7"/>
      <c r="E219" s="3"/>
      <c r="F219" s="3"/>
      <c r="G219" s="15"/>
      <c r="L219" s="3"/>
      <c r="M219" s="3"/>
      <c r="N219" s="3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</row>
    <row r="220" spans="1:119" s="8" customFormat="1">
      <c r="A220" s="5"/>
      <c r="B220" s="3"/>
      <c r="C220" s="7"/>
      <c r="D220" s="7"/>
      <c r="E220" s="3"/>
      <c r="F220" s="3"/>
      <c r="G220" s="15"/>
      <c r="L220" s="3"/>
      <c r="M220" s="3"/>
      <c r="N220" s="3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</row>
    <row r="221" spans="1:119" s="8" customFormat="1">
      <c r="A221" s="5"/>
      <c r="B221" s="3"/>
      <c r="C221" s="7"/>
      <c r="D221" s="7"/>
      <c r="E221" s="3"/>
      <c r="F221" s="3"/>
      <c r="G221" s="15"/>
      <c r="L221" s="3"/>
      <c r="M221" s="3"/>
      <c r="N221" s="3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</row>
    <row r="222" spans="1:119" s="8" customFormat="1">
      <c r="A222" s="5"/>
      <c r="B222" s="3"/>
      <c r="C222" s="7"/>
      <c r="D222" s="7"/>
      <c r="E222" s="3"/>
      <c r="F222" s="3"/>
      <c r="G222" s="15"/>
      <c r="L222" s="3"/>
      <c r="M222" s="3"/>
      <c r="N222" s="3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</row>
    <row r="223" spans="1:119" s="8" customFormat="1">
      <c r="A223" s="5"/>
      <c r="B223" s="3"/>
      <c r="C223" s="7"/>
      <c r="D223" s="7"/>
      <c r="E223" s="3"/>
      <c r="F223" s="3"/>
      <c r="G223" s="15"/>
      <c r="L223" s="3"/>
      <c r="M223" s="3"/>
      <c r="N223" s="3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</row>
    <row r="224" spans="1:119" s="8" customFormat="1">
      <c r="A224" s="5"/>
      <c r="B224" s="3"/>
      <c r="C224" s="7"/>
      <c r="D224" s="7"/>
      <c r="E224" s="3"/>
      <c r="F224" s="3"/>
      <c r="G224" s="15"/>
      <c r="L224" s="3"/>
      <c r="M224" s="3"/>
      <c r="N224" s="3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</row>
    <row r="225" spans="1:119" s="8" customFormat="1">
      <c r="A225" s="5"/>
      <c r="B225" s="3"/>
      <c r="C225" s="7"/>
      <c r="D225" s="7"/>
      <c r="E225" s="3"/>
      <c r="F225" s="3"/>
      <c r="G225" s="15"/>
      <c r="L225" s="3"/>
      <c r="M225" s="3"/>
      <c r="N225" s="3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</row>
    <row r="226" spans="1:119" s="8" customFormat="1">
      <c r="A226" s="5"/>
      <c r="B226" s="3"/>
      <c r="C226" s="7"/>
      <c r="D226" s="7"/>
      <c r="E226" s="3"/>
      <c r="F226" s="3"/>
      <c r="G226" s="15"/>
      <c r="L226" s="3"/>
      <c r="M226" s="3"/>
      <c r="N226" s="3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</row>
    <row r="227" spans="1:119" s="8" customFormat="1">
      <c r="A227" s="5"/>
      <c r="B227" s="3"/>
      <c r="C227" s="7"/>
      <c r="D227" s="7"/>
      <c r="E227" s="3"/>
      <c r="F227" s="3"/>
      <c r="G227" s="15"/>
      <c r="L227" s="3"/>
      <c r="M227" s="3"/>
      <c r="N227" s="3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</row>
    <row r="228" spans="1:119" s="8" customFormat="1">
      <c r="A228" s="5"/>
      <c r="B228" s="3"/>
      <c r="C228" s="7"/>
      <c r="D228" s="7"/>
      <c r="E228" s="3"/>
      <c r="F228" s="3"/>
      <c r="G228" s="15"/>
      <c r="L228" s="3"/>
      <c r="M228" s="3"/>
      <c r="N228" s="3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</row>
    <row r="229" spans="1:119" s="8" customFormat="1">
      <c r="A229" s="5"/>
      <c r="B229" s="3"/>
      <c r="C229" s="7"/>
      <c r="D229" s="7"/>
      <c r="E229" s="3"/>
      <c r="F229" s="3"/>
      <c r="G229" s="15"/>
      <c r="L229" s="3"/>
      <c r="M229" s="3"/>
      <c r="N229" s="3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</row>
    <row r="230" spans="1:119" s="8" customFormat="1">
      <c r="A230" s="5"/>
      <c r="B230" s="3"/>
      <c r="C230" s="7"/>
      <c r="D230" s="7"/>
      <c r="E230" s="3"/>
      <c r="F230" s="3"/>
      <c r="G230" s="15"/>
      <c r="L230" s="3"/>
      <c r="M230" s="3"/>
      <c r="N230" s="3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</row>
    <row r="231" spans="1:119" s="8" customFormat="1">
      <c r="A231" s="5"/>
      <c r="B231" s="3"/>
      <c r="C231" s="7"/>
      <c r="D231" s="7"/>
      <c r="E231" s="3"/>
      <c r="F231" s="3"/>
      <c r="G231" s="15"/>
      <c r="L231" s="3"/>
      <c r="M231" s="3"/>
      <c r="N231" s="3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</row>
    <row r="232" spans="1:119" s="8" customFormat="1">
      <c r="A232" s="5"/>
      <c r="B232" s="3"/>
      <c r="C232" s="7"/>
      <c r="D232" s="7"/>
      <c r="E232" s="3"/>
      <c r="F232" s="3"/>
      <c r="G232" s="15"/>
      <c r="L232" s="3"/>
      <c r="M232" s="3"/>
      <c r="N232" s="3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</row>
    <row r="233" spans="1:119" s="8" customFormat="1">
      <c r="A233" s="5"/>
      <c r="B233" s="3"/>
      <c r="C233" s="7"/>
      <c r="D233" s="7"/>
      <c r="E233" s="3"/>
      <c r="F233" s="3"/>
      <c r="G233" s="15"/>
      <c r="L233" s="3"/>
      <c r="M233" s="3"/>
      <c r="N233" s="3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</row>
    <row r="234" spans="1:119" s="8" customFormat="1">
      <c r="A234" s="5"/>
      <c r="B234" s="3"/>
      <c r="C234" s="7"/>
      <c r="D234" s="7"/>
      <c r="E234" s="3"/>
      <c r="F234" s="3"/>
      <c r="G234" s="15"/>
      <c r="L234" s="3"/>
      <c r="M234" s="3"/>
      <c r="N234" s="3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</row>
    <row r="235" spans="1:119" s="8" customFormat="1">
      <c r="A235" s="5"/>
      <c r="B235" s="3"/>
      <c r="C235" s="7"/>
      <c r="D235" s="7"/>
      <c r="E235" s="3"/>
      <c r="F235" s="3"/>
      <c r="G235" s="15"/>
      <c r="L235" s="3"/>
      <c r="M235" s="3"/>
      <c r="N235" s="3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</row>
    <row r="236" spans="1:119" s="8" customFormat="1">
      <c r="A236" s="5"/>
      <c r="B236" s="3"/>
      <c r="C236" s="7"/>
      <c r="D236" s="7"/>
      <c r="E236" s="3"/>
      <c r="F236" s="3"/>
      <c r="G236" s="15"/>
      <c r="L236" s="3"/>
      <c r="M236" s="3"/>
      <c r="N236" s="3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</row>
    <row r="237" spans="1:119" s="8" customFormat="1">
      <c r="A237" s="5"/>
      <c r="B237" s="3"/>
      <c r="C237" s="7"/>
      <c r="D237" s="7"/>
      <c r="E237" s="3"/>
      <c r="F237" s="3"/>
      <c r="G237" s="15"/>
      <c r="L237" s="3"/>
      <c r="M237" s="3"/>
      <c r="N237" s="3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</row>
    <row r="238" spans="1:119" s="8" customFormat="1">
      <c r="A238" s="5"/>
      <c r="B238" s="3"/>
      <c r="C238" s="7"/>
      <c r="D238" s="7"/>
      <c r="E238" s="3"/>
      <c r="F238" s="3"/>
      <c r="G238" s="15"/>
      <c r="L238" s="3"/>
      <c r="M238" s="3"/>
      <c r="N238" s="3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</row>
    <row r="239" spans="1:119" s="8" customFormat="1">
      <c r="A239" s="5"/>
      <c r="B239" s="3"/>
      <c r="C239" s="7"/>
      <c r="D239" s="7"/>
      <c r="E239" s="3"/>
      <c r="F239" s="3"/>
      <c r="G239" s="15"/>
      <c r="L239" s="3"/>
      <c r="M239" s="3"/>
      <c r="N239" s="3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</row>
    <row r="240" spans="1:119" s="8" customFormat="1">
      <c r="A240" s="5"/>
      <c r="B240" s="3"/>
      <c r="C240" s="7"/>
      <c r="D240" s="7"/>
      <c r="E240" s="3"/>
      <c r="F240" s="3"/>
      <c r="G240" s="15"/>
      <c r="L240" s="3"/>
      <c r="M240" s="3"/>
      <c r="N240" s="3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</row>
    <row r="241" spans="1:119" s="8" customFormat="1">
      <c r="A241" s="5"/>
      <c r="B241" s="3"/>
      <c r="C241" s="7"/>
      <c r="D241" s="7"/>
      <c r="E241" s="3"/>
      <c r="F241" s="3"/>
      <c r="G241" s="15"/>
      <c r="L241" s="3"/>
      <c r="M241" s="3"/>
      <c r="N241" s="3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</row>
    <row r="242" spans="1:119" s="8" customFormat="1">
      <c r="A242" s="5"/>
      <c r="B242" s="3"/>
      <c r="C242" s="7"/>
      <c r="D242" s="7"/>
      <c r="E242" s="3"/>
      <c r="F242" s="3"/>
      <c r="G242" s="15"/>
      <c r="L242" s="3"/>
      <c r="M242" s="3"/>
      <c r="N242" s="3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</row>
    <row r="243" spans="1:119" s="8" customFormat="1">
      <c r="A243" s="5"/>
      <c r="B243" s="3"/>
      <c r="C243" s="7"/>
      <c r="D243" s="7"/>
      <c r="E243" s="3"/>
      <c r="F243" s="3"/>
      <c r="G243" s="15"/>
      <c r="L243" s="3"/>
      <c r="M243" s="3"/>
      <c r="N243" s="3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</row>
    <row r="244" spans="1:119" s="8" customFormat="1">
      <c r="A244" s="5"/>
      <c r="B244" s="3"/>
      <c r="C244" s="7"/>
      <c r="D244" s="7"/>
      <c r="E244" s="3"/>
      <c r="F244" s="3"/>
      <c r="G244" s="15"/>
      <c r="L244" s="3"/>
      <c r="M244" s="3"/>
      <c r="N244" s="3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</row>
    <row r="245" spans="1:119" s="8" customFormat="1">
      <c r="A245" s="5"/>
      <c r="B245" s="3"/>
      <c r="C245" s="7"/>
      <c r="D245" s="7"/>
      <c r="E245" s="3"/>
      <c r="F245" s="3"/>
      <c r="G245" s="15"/>
      <c r="L245" s="3"/>
      <c r="M245" s="3"/>
      <c r="N245" s="3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</row>
    <row r="246" spans="1:119" s="8" customFormat="1">
      <c r="A246" s="5"/>
      <c r="B246" s="3"/>
      <c r="C246" s="7"/>
      <c r="D246" s="7"/>
      <c r="E246" s="3"/>
      <c r="F246" s="3"/>
      <c r="G246" s="15"/>
      <c r="L246" s="3"/>
      <c r="M246" s="3"/>
      <c r="N246" s="3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</row>
    <row r="247" spans="1:119" s="8" customFormat="1">
      <c r="A247" s="5"/>
      <c r="B247" s="3"/>
      <c r="C247" s="7"/>
      <c r="D247" s="7"/>
      <c r="E247" s="3"/>
      <c r="F247" s="3"/>
      <c r="G247" s="15"/>
      <c r="L247" s="3"/>
      <c r="M247" s="3"/>
      <c r="N247" s="3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</row>
    <row r="248" spans="1:119" s="8" customFormat="1">
      <c r="A248" s="5"/>
      <c r="B248" s="3"/>
      <c r="C248" s="7"/>
      <c r="D248" s="7"/>
      <c r="E248" s="3"/>
      <c r="F248" s="3"/>
      <c r="G248" s="15"/>
      <c r="L248" s="3"/>
      <c r="M248" s="3"/>
      <c r="N248" s="3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</row>
    <row r="249" spans="1:119" s="8" customFormat="1">
      <c r="A249" s="5"/>
      <c r="B249" s="3"/>
      <c r="C249" s="7"/>
      <c r="D249" s="7"/>
      <c r="E249" s="3"/>
      <c r="F249" s="3"/>
      <c r="G249" s="15"/>
      <c r="L249" s="3"/>
      <c r="M249" s="3"/>
      <c r="N249" s="3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</row>
    <row r="250" spans="1:119" s="8" customFormat="1">
      <c r="A250" s="5"/>
      <c r="B250" s="3"/>
      <c r="C250" s="7"/>
      <c r="D250" s="7"/>
      <c r="E250" s="3"/>
      <c r="F250" s="3"/>
      <c r="G250" s="15"/>
      <c r="L250" s="3"/>
      <c r="M250" s="3"/>
      <c r="N250" s="3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</row>
    <row r="251" spans="1:119" s="8" customFormat="1">
      <c r="A251" s="5"/>
      <c r="B251" s="3"/>
      <c r="C251" s="7"/>
      <c r="D251" s="7"/>
      <c r="E251" s="3"/>
      <c r="F251" s="3"/>
      <c r="G251" s="15"/>
      <c r="L251" s="3"/>
      <c r="M251" s="3"/>
      <c r="N251" s="3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</row>
    <row r="252" spans="1:119" s="8" customFormat="1">
      <c r="A252" s="5"/>
      <c r="B252" s="3"/>
      <c r="C252" s="7"/>
      <c r="D252" s="7"/>
      <c r="E252" s="3"/>
      <c r="F252" s="3"/>
      <c r="G252" s="15"/>
      <c r="L252" s="3"/>
      <c r="M252" s="3"/>
      <c r="N252" s="3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</row>
    <row r="253" spans="1:119" s="8" customFormat="1">
      <c r="A253" s="5"/>
      <c r="B253" s="3"/>
      <c r="C253" s="7"/>
      <c r="D253" s="7"/>
      <c r="E253" s="3"/>
      <c r="F253" s="3"/>
      <c r="G253" s="15"/>
      <c r="L253" s="3"/>
      <c r="M253" s="3"/>
      <c r="N253" s="3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</row>
    <row r="254" spans="1:119" s="8" customFormat="1">
      <c r="A254" s="5"/>
      <c r="B254" s="3"/>
      <c r="C254" s="7"/>
      <c r="D254" s="7"/>
      <c r="E254" s="3"/>
      <c r="F254" s="3"/>
      <c r="G254" s="15"/>
      <c r="L254" s="3"/>
      <c r="M254" s="3"/>
      <c r="N254" s="3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</row>
    <row r="255" spans="1:119" s="8" customFormat="1">
      <c r="A255" s="5"/>
      <c r="B255" s="3"/>
      <c r="C255" s="7"/>
      <c r="D255" s="7"/>
      <c r="E255" s="3"/>
      <c r="F255" s="3"/>
      <c r="G255" s="15"/>
      <c r="L255" s="3"/>
      <c r="M255" s="3"/>
      <c r="N255" s="3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</row>
    <row r="256" spans="1:119" s="8" customFormat="1">
      <c r="A256" s="5"/>
      <c r="B256" s="3"/>
      <c r="C256" s="7"/>
      <c r="D256" s="7"/>
      <c r="E256" s="3"/>
      <c r="F256" s="3"/>
      <c r="G256" s="15"/>
      <c r="L256" s="3"/>
      <c r="M256" s="3"/>
      <c r="N256" s="3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</row>
    <row r="257" spans="1:119" s="8" customFormat="1">
      <c r="A257" s="5"/>
      <c r="B257" s="3"/>
      <c r="C257" s="7"/>
      <c r="D257" s="7"/>
      <c r="E257" s="3"/>
      <c r="F257" s="3"/>
      <c r="G257" s="15"/>
      <c r="L257" s="3"/>
      <c r="M257" s="3"/>
      <c r="N257" s="3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</row>
    <row r="258" spans="1:119" s="8" customFormat="1">
      <c r="A258" s="5"/>
      <c r="B258" s="3"/>
      <c r="C258" s="7"/>
      <c r="D258" s="7"/>
      <c r="E258" s="3"/>
      <c r="F258" s="3"/>
      <c r="G258" s="15"/>
      <c r="L258" s="3"/>
      <c r="M258" s="3"/>
      <c r="N258" s="3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</row>
    <row r="259" spans="1:119" s="8" customFormat="1">
      <c r="A259" s="5"/>
      <c r="B259" s="3"/>
      <c r="C259" s="7"/>
      <c r="D259" s="7"/>
      <c r="E259" s="3"/>
      <c r="F259" s="3"/>
      <c r="G259" s="15"/>
      <c r="L259" s="3"/>
      <c r="M259" s="3"/>
      <c r="N259" s="3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</row>
    <row r="260" spans="1:119" s="8" customFormat="1">
      <c r="A260" s="5"/>
      <c r="B260" s="3"/>
      <c r="C260" s="7"/>
      <c r="D260" s="7"/>
      <c r="E260" s="3"/>
      <c r="F260" s="3"/>
      <c r="G260" s="15"/>
      <c r="L260" s="3"/>
      <c r="M260" s="3"/>
      <c r="N260" s="3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</row>
    <row r="261" spans="1:119" s="8" customFormat="1">
      <c r="A261" s="5"/>
      <c r="B261" s="3"/>
      <c r="C261" s="7"/>
      <c r="D261" s="7"/>
      <c r="E261" s="3"/>
      <c r="F261" s="3"/>
      <c r="G261" s="15"/>
      <c r="L261" s="3"/>
      <c r="M261" s="3"/>
      <c r="N261" s="3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</row>
    <row r="262" spans="1:119" s="8" customFormat="1">
      <c r="A262" s="5"/>
      <c r="B262" s="3"/>
      <c r="C262" s="7"/>
      <c r="D262" s="7"/>
      <c r="E262" s="3"/>
      <c r="F262" s="3"/>
      <c r="G262" s="15"/>
      <c r="L262" s="3"/>
      <c r="M262" s="3"/>
      <c r="N262" s="3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</row>
    <row r="263" spans="1:119" s="8" customFormat="1">
      <c r="A263" s="5"/>
      <c r="B263" s="3"/>
      <c r="C263" s="7"/>
      <c r="D263" s="7"/>
      <c r="E263" s="3"/>
      <c r="F263" s="3"/>
      <c r="G263" s="15"/>
      <c r="L263" s="3"/>
      <c r="M263" s="3"/>
      <c r="N263" s="3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</row>
    <row r="264" spans="1:119" s="8" customFormat="1">
      <c r="A264" s="5"/>
      <c r="B264" s="3"/>
      <c r="C264" s="7"/>
      <c r="D264" s="7"/>
      <c r="E264" s="3"/>
      <c r="F264" s="3"/>
      <c r="G264" s="15"/>
      <c r="L264" s="3"/>
      <c r="M264" s="3"/>
      <c r="N264" s="3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</row>
    <row r="265" spans="1:119" s="8" customFormat="1">
      <c r="A265" s="5"/>
      <c r="B265" s="3"/>
      <c r="C265" s="7"/>
      <c r="D265" s="7"/>
      <c r="E265" s="3"/>
      <c r="F265" s="3"/>
      <c r="G265" s="15"/>
      <c r="L265" s="3"/>
      <c r="M265" s="3"/>
      <c r="N265" s="3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</row>
    <row r="266" spans="1:119" s="8" customFormat="1">
      <c r="A266" s="5"/>
      <c r="B266" s="3"/>
      <c r="C266" s="7"/>
      <c r="D266" s="7"/>
      <c r="E266" s="3"/>
      <c r="F266" s="3"/>
      <c r="G266" s="15"/>
      <c r="L266" s="3"/>
      <c r="M266" s="3"/>
      <c r="N266" s="3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</row>
    <row r="267" spans="1:119" s="8" customFormat="1">
      <c r="A267" s="5"/>
      <c r="B267" s="3"/>
      <c r="C267" s="7"/>
      <c r="D267" s="7"/>
      <c r="E267" s="3"/>
      <c r="F267" s="3"/>
      <c r="G267" s="15"/>
      <c r="L267" s="3"/>
      <c r="M267" s="3"/>
      <c r="N267" s="3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</row>
    <row r="268" spans="1:119" s="8" customFormat="1">
      <c r="A268" s="5"/>
      <c r="B268" s="3"/>
      <c r="C268" s="7"/>
      <c r="D268" s="7"/>
      <c r="E268" s="3"/>
      <c r="F268" s="3"/>
      <c r="G268" s="15"/>
      <c r="L268" s="3"/>
      <c r="M268" s="3"/>
      <c r="N268" s="3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</row>
    <row r="269" spans="1:119" s="8" customFormat="1">
      <c r="A269" s="5"/>
      <c r="B269" s="3"/>
      <c r="C269" s="7"/>
      <c r="D269" s="7"/>
      <c r="E269" s="3"/>
      <c r="F269" s="3"/>
      <c r="G269" s="15"/>
      <c r="L269" s="3"/>
      <c r="M269" s="3"/>
      <c r="N269" s="3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</row>
    <row r="270" spans="1:119" s="8" customFormat="1">
      <c r="A270" s="5"/>
      <c r="B270" s="3"/>
      <c r="C270" s="7"/>
      <c r="D270" s="7"/>
      <c r="E270" s="3"/>
      <c r="F270" s="3"/>
      <c r="G270" s="15"/>
      <c r="L270" s="3"/>
      <c r="M270" s="3"/>
      <c r="N270" s="3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</row>
    <row r="271" spans="1:119" s="8" customFormat="1">
      <c r="A271" s="5"/>
      <c r="B271" s="3"/>
      <c r="C271" s="7"/>
      <c r="D271" s="7"/>
      <c r="E271" s="3"/>
      <c r="F271" s="3"/>
      <c r="G271" s="15"/>
      <c r="L271" s="3"/>
      <c r="M271" s="3"/>
      <c r="N271" s="3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</row>
    <row r="272" spans="1:119" s="8" customFormat="1">
      <c r="A272" s="5"/>
      <c r="B272" s="3"/>
      <c r="C272" s="7"/>
      <c r="D272" s="7"/>
      <c r="E272" s="3"/>
      <c r="F272" s="3"/>
      <c r="G272" s="15"/>
      <c r="L272" s="3"/>
      <c r="M272" s="3"/>
      <c r="N272" s="3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</row>
    <row r="273" spans="1:119" s="8" customFormat="1">
      <c r="A273" s="5"/>
      <c r="B273" s="3"/>
      <c r="C273" s="7"/>
      <c r="D273" s="7"/>
      <c r="E273" s="3"/>
      <c r="F273" s="3"/>
      <c r="G273" s="15"/>
      <c r="L273" s="3"/>
      <c r="M273" s="3"/>
      <c r="N273" s="3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</row>
    <row r="274" spans="1:119" s="8" customFormat="1">
      <c r="A274" s="5"/>
      <c r="B274" s="3"/>
      <c r="C274" s="7"/>
      <c r="D274" s="7"/>
      <c r="E274" s="3"/>
      <c r="F274" s="3"/>
      <c r="G274" s="15"/>
      <c r="L274" s="3"/>
      <c r="M274" s="3"/>
      <c r="N274" s="3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</row>
    <row r="275" spans="1:119" s="8" customFormat="1">
      <c r="A275" s="5"/>
      <c r="B275" s="3"/>
      <c r="C275" s="7"/>
      <c r="D275" s="7"/>
      <c r="E275" s="3"/>
      <c r="F275" s="3"/>
      <c r="G275" s="15"/>
      <c r="L275" s="3"/>
      <c r="M275" s="3"/>
      <c r="N275" s="3"/>
      <c r="O275" s="5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</row>
    <row r="276" spans="1:119" s="8" customFormat="1">
      <c r="A276" s="5"/>
      <c r="B276" s="3"/>
      <c r="C276" s="7"/>
      <c r="D276" s="7"/>
      <c r="E276" s="3"/>
      <c r="F276" s="3"/>
      <c r="G276" s="15"/>
      <c r="L276" s="3"/>
      <c r="M276" s="3"/>
      <c r="N276" s="3"/>
      <c r="O276" s="5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</row>
    <row r="277" spans="1:119" s="8" customFormat="1">
      <c r="A277" s="5"/>
      <c r="B277" s="3"/>
      <c r="C277" s="7"/>
      <c r="D277" s="7"/>
      <c r="E277" s="3"/>
      <c r="F277" s="3"/>
      <c r="G277" s="15"/>
      <c r="L277" s="3"/>
      <c r="M277" s="3"/>
      <c r="N277" s="3"/>
      <c r="O277" s="5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</row>
    <row r="278" spans="1:119" s="8" customFormat="1">
      <c r="A278" s="5"/>
      <c r="B278" s="3"/>
      <c r="C278" s="7"/>
      <c r="D278" s="7"/>
      <c r="E278" s="3"/>
      <c r="F278" s="3"/>
      <c r="G278" s="15"/>
      <c r="L278" s="3"/>
      <c r="M278" s="3"/>
      <c r="N278" s="3"/>
      <c r="O278" s="5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</row>
    <row r="279" spans="1:119" s="8" customFormat="1">
      <c r="A279" s="5"/>
      <c r="B279" s="3"/>
      <c r="C279" s="7"/>
      <c r="D279" s="7"/>
      <c r="E279" s="3"/>
      <c r="F279" s="3"/>
      <c r="G279" s="15"/>
      <c r="L279" s="3"/>
      <c r="M279" s="3"/>
      <c r="N279" s="3"/>
      <c r="O279" s="5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</row>
    <row r="280" spans="1:119" s="8" customFormat="1">
      <c r="A280" s="5"/>
      <c r="B280" s="3"/>
      <c r="C280" s="7"/>
      <c r="D280" s="7"/>
      <c r="E280" s="3"/>
      <c r="F280" s="3"/>
      <c r="G280" s="15"/>
      <c r="L280" s="3"/>
      <c r="M280" s="3"/>
      <c r="N280" s="3"/>
      <c r="O280" s="5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</row>
    <row r="281" spans="1:119" s="8" customFormat="1">
      <c r="A281" s="5"/>
      <c r="B281" s="3"/>
      <c r="C281" s="7"/>
      <c r="D281" s="7"/>
      <c r="E281" s="3"/>
      <c r="F281" s="3"/>
      <c r="G281" s="15"/>
      <c r="L281" s="3"/>
      <c r="M281" s="3"/>
      <c r="N281" s="3"/>
      <c r="O281" s="5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</row>
    <row r="282" spans="1:119" s="8" customFormat="1">
      <c r="A282" s="5"/>
      <c r="B282" s="3"/>
      <c r="C282" s="7"/>
      <c r="D282" s="7"/>
      <c r="E282" s="3"/>
      <c r="F282" s="3"/>
      <c r="G282" s="15"/>
      <c r="L282" s="3"/>
      <c r="M282" s="3"/>
      <c r="N282" s="3"/>
      <c r="O282" s="5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</row>
    <row r="283" spans="1:119" s="8" customFormat="1">
      <c r="A283" s="5"/>
      <c r="B283" s="3"/>
      <c r="C283" s="7"/>
      <c r="D283" s="7"/>
      <c r="E283" s="3"/>
      <c r="F283" s="3"/>
      <c r="G283" s="15"/>
      <c r="L283" s="3"/>
      <c r="M283" s="3"/>
      <c r="N283" s="3"/>
      <c r="O283" s="5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</row>
    <row r="284" spans="1:119" s="8" customFormat="1">
      <c r="A284" s="5"/>
      <c r="B284" s="3"/>
      <c r="C284" s="7"/>
      <c r="D284" s="7"/>
      <c r="E284" s="3"/>
      <c r="F284" s="3"/>
      <c r="G284" s="15"/>
      <c r="L284" s="3"/>
      <c r="M284" s="3"/>
      <c r="N284" s="3"/>
      <c r="O284" s="5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</row>
    <row r="285" spans="1:119" s="8" customFormat="1">
      <c r="A285" s="5"/>
      <c r="B285" s="3"/>
      <c r="C285" s="7"/>
      <c r="D285" s="7"/>
      <c r="E285" s="3"/>
      <c r="F285" s="3"/>
      <c r="G285" s="15"/>
      <c r="L285" s="3"/>
      <c r="M285" s="3"/>
      <c r="N285" s="3"/>
      <c r="O285" s="5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</row>
    <row r="286" spans="1:119" s="8" customFormat="1">
      <c r="A286" s="5"/>
      <c r="B286" s="3"/>
      <c r="C286" s="7"/>
      <c r="D286" s="7"/>
      <c r="E286" s="3"/>
      <c r="F286" s="3"/>
      <c r="G286" s="15"/>
      <c r="L286" s="3"/>
      <c r="M286" s="3"/>
      <c r="N286" s="3"/>
      <c r="O286" s="5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</row>
    <row r="287" spans="1:119" s="8" customFormat="1">
      <c r="A287" s="5"/>
      <c r="B287" s="3"/>
      <c r="C287" s="7"/>
      <c r="D287" s="7"/>
      <c r="E287" s="3"/>
      <c r="F287" s="3"/>
      <c r="G287" s="15"/>
      <c r="L287" s="3"/>
      <c r="M287" s="3"/>
      <c r="N287" s="3"/>
      <c r="O287" s="5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</row>
    <row r="288" spans="1:119" s="8" customFormat="1">
      <c r="A288" s="5"/>
      <c r="B288" s="3"/>
      <c r="C288" s="7"/>
      <c r="D288" s="7"/>
      <c r="E288" s="3"/>
      <c r="F288" s="3"/>
      <c r="G288" s="15"/>
      <c r="L288" s="3"/>
      <c r="M288" s="3"/>
      <c r="N288" s="3"/>
      <c r="O288" s="5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</row>
    <row r="289" spans="7:7">
      <c r="G289" s="15"/>
    </row>
  </sheetData>
  <sheetProtection password="D9E4" sheet="1" objects="1" scenarios="1"/>
  <mergeCells count="76">
    <mergeCell ref="C61:C62"/>
    <mergeCell ref="I61:J61"/>
    <mergeCell ref="I62:J62"/>
    <mergeCell ref="I65:J65"/>
    <mergeCell ref="C31:C32"/>
    <mergeCell ref="I31:J31"/>
    <mergeCell ref="C48:C49"/>
    <mergeCell ref="I48:J48"/>
    <mergeCell ref="I49:J49"/>
    <mergeCell ref="C55:C56"/>
    <mergeCell ref="I55:J55"/>
    <mergeCell ref="I46:J46"/>
    <mergeCell ref="I32:J32"/>
    <mergeCell ref="C34:C35"/>
    <mergeCell ref="I34:J34"/>
    <mergeCell ref="I35:J35"/>
    <mergeCell ref="B56:B57"/>
    <mergeCell ref="I56:J56"/>
    <mergeCell ref="C58:C59"/>
    <mergeCell ref="I58:J58"/>
    <mergeCell ref="B59:B60"/>
    <mergeCell ref="I59:J59"/>
    <mergeCell ref="B53:B54"/>
    <mergeCell ref="I53:J53"/>
    <mergeCell ref="L44:L45"/>
    <mergeCell ref="M44:M45"/>
    <mergeCell ref="N44:N45"/>
    <mergeCell ref="L51:L52"/>
    <mergeCell ref="M51:M52"/>
    <mergeCell ref="N51:N52"/>
    <mergeCell ref="C52:C53"/>
    <mergeCell ref="I52:J52"/>
    <mergeCell ref="V44:V45"/>
    <mergeCell ref="C45:C46"/>
    <mergeCell ref="I45:J45"/>
    <mergeCell ref="B29:B30"/>
    <mergeCell ref="I29:J29"/>
    <mergeCell ref="L37:L38"/>
    <mergeCell ref="M37:M38"/>
    <mergeCell ref="N37:N38"/>
    <mergeCell ref="V37:V38"/>
    <mergeCell ref="C38:C39"/>
    <mergeCell ref="I38:J38"/>
    <mergeCell ref="I39:J39"/>
    <mergeCell ref="C41:C42"/>
    <mergeCell ref="I41:J41"/>
    <mergeCell ref="I42:J42"/>
    <mergeCell ref="L27:L28"/>
    <mergeCell ref="M27:M28"/>
    <mergeCell ref="N27:N28"/>
    <mergeCell ref="V27:V28"/>
    <mergeCell ref="C28:C29"/>
    <mergeCell ref="I28:J28"/>
    <mergeCell ref="I26:J26"/>
    <mergeCell ref="B16:J16"/>
    <mergeCell ref="I17:J17"/>
    <mergeCell ref="B18:J18"/>
    <mergeCell ref="E20:G20"/>
    <mergeCell ref="I20:J20"/>
    <mergeCell ref="E22:G22"/>
    <mergeCell ref="I22:J22"/>
    <mergeCell ref="B23:J23"/>
    <mergeCell ref="A25:B25"/>
    <mergeCell ref="I25:J25"/>
    <mergeCell ref="B15:J15"/>
    <mergeCell ref="A1:K2"/>
    <mergeCell ref="A5:K5"/>
    <mergeCell ref="A6:K6"/>
    <mergeCell ref="A9:K9"/>
    <mergeCell ref="A10:K10"/>
    <mergeCell ref="A11:K11"/>
    <mergeCell ref="I12:J12"/>
    <mergeCell ref="B13:C13"/>
    <mergeCell ref="E13:G13"/>
    <mergeCell ref="I13:J13"/>
    <mergeCell ref="E14:G14"/>
  </mergeCells>
  <printOptions horizontalCentered="1"/>
  <pageMargins left="0.59055118110236227" right="0.59055118110236227" top="0.59055118110236227" bottom="0.98425196850393704" header="0.51181102362204722" footer="0.51181102362204722"/>
  <pageSetup paperSize="9" scale="85" orientation="portrait" r:id="rId1"/>
  <headerFooter alignWithMargins="0">
    <oddFooter>&amp;LContributo di costruzione: foglio 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O286"/>
  <sheetViews>
    <sheetView zoomScaleNormal="100" zoomScaleSheetLayoutView="100" workbookViewId="0">
      <selection activeCell="B15" sqref="B15:J15"/>
    </sheetView>
  </sheetViews>
  <sheetFormatPr defaultRowHeight="12.75"/>
  <cols>
    <col min="1" max="1" width="5.5703125" style="5" customWidth="1"/>
    <col min="2" max="2" width="36.28515625" style="3" customWidth="1"/>
    <col min="3" max="3" width="10.85546875" style="7" customWidth="1"/>
    <col min="4" max="4" width="5.42578125" style="7" customWidth="1"/>
    <col min="5" max="5" width="10.85546875" style="3" customWidth="1"/>
    <col min="6" max="6" width="2.5703125" style="3" customWidth="1"/>
    <col min="7" max="7" width="3.5703125" style="8" customWidth="1"/>
    <col min="8" max="8" width="7" style="8" customWidth="1"/>
    <col min="9" max="9" width="11.42578125" style="8" customWidth="1"/>
    <col min="10" max="10" width="3.5703125" style="8" customWidth="1"/>
    <col min="11" max="11" width="3.140625" style="8" customWidth="1"/>
    <col min="12" max="12" width="12.7109375" style="3" hidden="1" customWidth="1"/>
    <col min="13" max="13" width="10.7109375" style="3" hidden="1" customWidth="1"/>
    <col min="14" max="14" width="12.7109375" style="3" hidden="1" customWidth="1"/>
    <col min="15" max="15" width="13.85546875" style="5" hidden="1" customWidth="1"/>
    <col min="16" max="17" width="9.140625" style="3" hidden="1" customWidth="1"/>
    <col min="18" max="18" width="24.85546875" style="3" hidden="1" customWidth="1"/>
    <col min="19" max="22" width="9.140625" style="3" hidden="1" customWidth="1"/>
    <col min="23" max="103" width="9.140625" style="3"/>
    <col min="104" max="16384" width="9.140625" style="4"/>
  </cols>
  <sheetData>
    <row r="1" spans="1:119" ht="37.5" customHeight="1">
      <c r="A1" s="263" t="s">
        <v>18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</row>
    <row r="2" spans="1:119" ht="23.25" customHeight="1">
      <c r="A2" s="263"/>
      <c r="B2" s="263"/>
      <c r="C2" s="263"/>
      <c r="D2" s="263"/>
      <c r="E2" s="263"/>
      <c r="F2" s="263"/>
      <c r="G2" s="263"/>
      <c r="H2" s="263"/>
      <c r="I2" s="263"/>
      <c r="J2" s="263"/>
      <c r="K2" s="26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</row>
    <row r="3" spans="1:119" ht="12" customHeight="1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</row>
    <row r="4" spans="1:119" ht="9.75" customHeight="1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</row>
    <row r="5" spans="1:119" ht="17.25" customHeight="1">
      <c r="A5" s="264" t="s">
        <v>83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</row>
    <row r="6" spans="1:119" ht="17.25" customHeight="1">
      <c r="A6" s="265" t="s">
        <v>84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</row>
    <row r="7" spans="1:119" ht="9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</row>
    <row r="8" spans="1:119" ht="9" customHeight="1" thickBot="1">
      <c r="A8" s="29"/>
      <c r="B8" s="30"/>
      <c r="C8" s="26"/>
      <c r="D8" s="26"/>
      <c r="E8" s="31"/>
      <c r="F8" s="31"/>
      <c r="G8" s="31"/>
      <c r="H8" s="31"/>
      <c r="I8" s="26"/>
      <c r="J8" s="26"/>
      <c r="K8" s="26"/>
    </row>
    <row r="9" spans="1:119" ht="18.75" customHeight="1">
      <c r="A9" s="272" t="s">
        <v>134</v>
      </c>
      <c r="B9" s="273"/>
      <c r="C9" s="273"/>
      <c r="D9" s="273"/>
      <c r="E9" s="273"/>
      <c r="F9" s="273"/>
      <c r="G9" s="273"/>
      <c r="H9" s="273"/>
      <c r="I9" s="273"/>
      <c r="J9" s="273"/>
      <c r="K9" s="274"/>
    </row>
    <row r="10" spans="1:119" s="1" customFormat="1" ht="18.75" customHeight="1" thickBot="1">
      <c r="A10" s="266" t="s">
        <v>135</v>
      </c>
      <c r="B10" s="267"/>
      <c r="C10" s="267"/>
      <c r="D10" s="267"/>
      <c r="E10" s="267"/>
      <c r="F10" s="267"/>
      <c r="G10" s="267"/>
      <c r="H10" s="267"/>
      <c r="I10" s="267"/>
      <c r="J10" s="267"/>
      <c r="K10" s="268"/>
      <c r="L10" s="2"/>
      <c r="M10" s="2"/>
      <c r="N10" s="2"/>
      <c r="O10" s="94"/>
      <c r="P10" s="2"/>
      <c r="Q10" s="2"/>
      <c r="R10" s="19"/>
      <c r="S10" s="19"/>
      <c r="T10" s="19"/>
      <c r="U10" s="19"/>
      <c r="V10" s="19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</row>
    <row r="11" spans="1:119" s="1" customFormat="1" ht="12.75" customHeight="1">
      <c r="A11" s="269" t="s">
        <v>49</v>
      </c>
      <c r="B11" s="269"/>
      <c r="C11" s="269"/>
      <c r="D11" s="270"/>
      <c r="E11" s="270"/>
      <c r="F11" s="270"/>
      <c r="G11" s="270"/>
      <c r="H11" s="270"/>
      <c r="I11" s="270"/>
      <c r="J11" s="270"/>
      <c r="K11" s="270"/>
      <c r="L11" s="2"/>
      <c r="M11" s="2"/>
      <c r="N11" s="2"/>
      <c r="O11" s="94"/>
      <c r="P11" s="2"/>
      <c r="Q11" s="2"/>
      <c r="R11" s="19"/>
      <c r="S11" s="19"/>
      <c r="T11" s="19"/>
      <c r="U11" s="19"/>
      <c r="V11" s="19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</row>
    <row r="12" spans="1:119" s="1" customFormat="1" ht="15" customHeight="1">
      <c r="A12" s="117"/>
      <c r="B12" s="117"/>
      <c r="C12" s="117"/>
      <c r="D12" s="117"/>
      <c r="E12" s="85" t="s">
        <v>25</v>
      </c>
      <c r="F12" s="118"/>
      <c r="G12" s="119"/>
      <c r="H12" s="120"/>
      <c r="I12" s="271" t="s">
        <v>26</v>
      </c>
      <c r="J12" s="271"/>
      <c r="K12" s="121"/>
      <c r="L12" s="2"/>
      <c r="M12" s="2"/>
      <c r="N12" s="2"/>
      <c r="O12" s="94"/>
      <c r="P12" s="2"/>
      <c r="Q12" s="2"/>
      <c r="R12" s="19"/>
      <c r="S12" s="19"/>
      <c r="T12" s="19"/>
      <c r="U12" s="19"/>
      <c r="V12" s="19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</row>
    <row r="13" spans="1:119" s="1" customFormat="1" ht="24" customHeight="1">
      <c r="A13" s="35" t="s">
        <v>2</v>
      </c>
      <c r="B13" s="237"/>
      <c r="C13" s="238"/>
      <c r="D13" s="86" t="s">
        <v>27</v>
      </c>
      <c r="E13" s="239"/>
      <c r="F13" s="240"/>
      <c r="G13" s="241"/>
      <c r="H13" s="87" t="s">
        <v>28</v>
      </c>
      <c r="I13" s="242"/>
      <c r="J13" s="242"/>
      <c r="K13" s="122"/>
      <c r="L13" s="2"/>
      <c r="M13" s="2"/>
      <c r="N13" s="17"/>
      <c r="O13" s="94"/>
      <c r="P13" s="2"/>
      <c r="Q13" s="2"/>
      <c r="R13" s="19"/>
      <c r="S13" s="19"/>
      <c r="T13" s="19"/>
      <c r="U13" s="19"/>
      <c r="V13" s="19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</row>
    <row r="14" spans="1:119" s="1" customFormat="1" ht="12.75" customHeight="1">
      <c r="A14" s="34"/>
      <c r="B14" s="34"/>
      <c r="C14" s="123"/>
      <c r="D14" s="110"/>
      <c r="E14" s="243"/>
      <c r="F14" s="244"/>
      <c r="G14" s="244"/>
      <c r="H14" s="111"/>
      <c r="I14" s="34"/>
      <c r="J14" s="163"/>
      <c r="K14" s="125"/>
      <c r="L14" s="2"/>
      <c r="M14" s="2"/>
      <c r="N14" s="17"/>
      <c r="O14" s="94"/>
      <c r="P14" s="2"/>
      <c r="Q14" s="2"/>
      <c r="R14" s="19"/>
      <c r="S14" s="19"/>
      <c r="T14" s="19"/>
      <c r="U14" s="19"/>
      <c r="V14" s="19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</row>
    <row r="15" spans="1:119" s="1" customFormat="1" ht="15" customHeight="1">
      <c r="A15" s="126" t="s">
        <v>52</v>
      </c>
      <c r="B15" s="245" t="s">
        <v>87</v>
      </c>
      <c r="C15" s="246"/>
      <c r="D15" s="247"/>
      <c r="E15" s="247"/>
      <c r="F15" s="247"/>
      <c r="G15" s="247"/>
      <c r="H15" s="247"/>
      <c r="I15" s="247"/>
      <c r="J15" s="247"/>
      <c r="K15" s="125"/>
      <c r="L15" s="2"/>
      <c r="M15" s="2"/>
      <c r="N15" s="17"/>
      <c r="O15" s="94"/>
      <c r="P15" s="2"/>
      <c r="Q15" s="2"/>
      <c r="R15" s="19"/>
      <c r="S15" s="19"/>
      <c r="T15" s="19"/>
      <c r="U15" s="19"/>
      <c r="V15" s="19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</row>
    <row r="16" spans="1:119" s="1" customFormat="1" ht="6.75" customHeight="1">
      <c r="A16" s="34"/>
      <c r="B16" s="248"/>
      <c r="C16" s="249"/>
      <c r="D16" s="249"/>
      <c r="E16" s="250"/>
      <c r="F16" s="250"/>
      <c r="G16" s="250"/>
      <c r="H16" s="250"/>
      <c r="I16" s="250"/>
      <c r="J16" s="250"/>
      <c r="K16" s="125"/>
      <c r="L16" s="2"/>
      <c r="M16" s="2"/>
      <c r="N16" s="17"/>
      <c r="O16" s="94"/>
      <c r="P16" s="2"/>
      <c r="Q16" s="2"/>
      <c r="R16" s="19"/>
      <c r="S16" s="19"/>
      <c r="T16" s="19"/>
      <c r="U16" s="19"/>
      <c r="V16" s="19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</row>
    <row r="17" spans="1:119" s="1" customFormat="1" ht="16.5" customHeight="1">
      <c r="A17" s="127" t="s">
        <v>53</v>
      </c>
      <c r="B17" s="128" t="s">
        <v>95</v>
      </c>
      <c r="C17" s="116"/>
      <c r="D17" s="129"/>
      <c r="E17" s="117"/>
      <c r="F17" s="130"/>
      <c r="G17" s="130"/>
      <c r="H17" s="111"/>
      <c r="I17" s="254"/>
      <c r="J17" s="255"/>
      <c r="K17" s="125"/>
      <c r="L17" s="2"/>
      <c r="M17" s="2"/>
      <c r="N17" s="17"/>
      <c r="O17" s="94"/>
      <c r="P17" s="2"/>
      <c r="Q17" s="2"/>
      <c r="R17" s="19"/>
      <c r="S17" s="19"/>
      <c r="T17" s="19"/>
      <c r="U17" s="19"/>
      <c r="V17" s="19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</row>
    <row r="18" spans="1:119" s="1" customFormat="1" ht="15" customHeight="1">
      <c r="A18" s="34"/>
      <c r="B18" s="275"/>
      <c r="C18" s="276"/>
      <c r="D18" s="276"/>
      <c r="E18" s="276"/>
      <c r="F18" s="276"/>
      <c r="G18" s="276"/>
      <c r="H18" s="276"/>
      <c r="I18" s="276"/>
      <c r="J18" s="276"/>
      <c r="K18" s="125"/>
      <c r="L18" s="2"/>
      <c r="M18" s="2"/>
      <c r="N18" s="17"/>
      <c r="O18" s="94"/>
      <c r="P18" s="2"/>
      <c r="Q18" s="2"/>
      <c r="R18" s="19"/>
      <c r="S18" s="19"/>
      <c r="T18" s="19"/>
      <c r="U18" s="19"/>
      <c r="V18" s="19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</row>
    <row r="19" spans="1:119" s="1" customFormat="1" ht="6" customHeight="1">
      <c r="A19" s="34"/>
      <c r="B19" s="139"/>
      <c r="C19" s="140"/>
      <c r="D19" s="113"/>
      <c r="E19" s="141"/>
      <c r="F19" s="142"/>
      <c r="G19" s="142"/>
      <c r="H19" s="114"/>
      <c r="I19" s="141"/>
      <c r="J19" s="141"/>
      <c r="K19" s="125"/>
      <c r="L19" s="2"/>
      <c r="M19" s="2"/>
      <c r="N19" s="17"/>
      <c r="O19" s="94"/>
      <c r="P19" s="2"/>
      <c r="Q19" s="2"/>
      <c r="R19" s="19"/>
      <c r="S19" s="19"/>
      <c r="T19" s="19"/>
      <c r="U19" s="19"/>
      <c r="V19" s="19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</row>
    <row r="20" spans="1:119" s="1" customFormat="1" ht="16.5" customHeight="1">
      <c r="A20" s="127" t="s">
        <v>54</v>
      </c>
      <c r="B20" s="128" t="s">
        <v>96</v>
      </c>
      <c r="C20" s="116"/>
      <c r="D20" s="110"/>
      <c r="E20" s="251" t="s">
        <v>97</v>
      </c>
      <c r="F20" s="252"/>
      <c r="G20" s="252"/>
      <c r="H20" s="111"/>
      <c r="I20" s="256" t="str">
        <f>IF(C20&gt;0,C22/C20,"0")</f>
        <v>0</v>
      </c>
      <c r="J20" s="257"/>
      <c r="K20" s="125"/>
      <c r="L20" s="2"/>
      <c r="M20" s="2"/>
      <c r="N20" s="17"/>
      <c r="O20" s="94"/>
      <c r="P20" s="2"/>
      <c r="Q20" s="2"/>
      <c r="R20" s="19"/>
      <c r="S20" s="19"/>
      <c r="T20" s="19"/>
      <c r="U20" s="19"/>
      <c r="V20" s="19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</row>
    <row r="21" spans="1:119" s="1" customFormat="1" ht="5.25" customHeight="1">
      <c r="A21" s="34"/>
      <c r="B21" s="34"/>
      <c r="C21" s="123"/>
      <c r="D21" s="110"/>
      <c r="E21" s="34"/>
      <c r="F21" s="130"/>
      <c r="G21" s="130"/>
      <c r="H21" s="111"/>
      <c r="I21" s="34"/>
      <c r="J21" s="34"/>
      <c r="K21" s="125"/>
      <c r="L21" s="2"/>
      <c r="M21" s="2"/>
      <c r="N21" s="17"/>
      <c r="O21" s="94"/>
      <c r="P21" s="2"/>
      <c r="Q21" s="2"/>
      <c r="R21" s="19"/>
      <c r="S21" s="19"/>
      <c r="T21" s="19"/>
      <c r="U21" s="19"/>
      <c r="V21" s="19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</row>
    <row r="22" spans="1:119" s="1" customFormat="1" ht="16.5" customHeight="1">
      <c r="A22" s="34"/>
      <c r="B22" s="128" t="s">
        <v>89</v>
      </c>
      <c r="C22" s="116"/>
      <c r="D22" s="110"/>
      <c r="E22" s="251"/>
      <c r="F22" s="252"/>
      <c r="G22" s="252"/>
      <c r="H22" s="111"/>
      <c r="I22" s="253"/>
      <c r="J22" s="253"/>
      <c r="K22" s="125"/>
      <c r="L22" s="2"/>
      <c r="M22" s="2"/>
      <c r="N22" s="17"/>
      <c r="O22" s="94"/>
      <c r="P22" s="2"/>
      <c r="Q22" s="2"/>
      <c r="R22" s="19"/>
      <c r="S22" s="19"/>
      <c r="T22" s="19"/>
      <c r="U22" s="19"/>
      <c r="V22" s="19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</row>
    <row r="23" spans="1:119" s="1" customFormat="1" ht="7.5" customHeight="1">
      <c r="A23" s="34"/>
      <c r="B23" s="258"/>
      <c r="C23" s="259"/>
      <c r="D23" s="259"/>
      <c r="E23" s="259"/>
      <c r="F23" s="259"/>
      <c r="G23" s="259"/>
      <c r="H23" s="259"/>
      <c r="I23" s="259"/>
      <c r="J23" s="259"/>
      <c r="K23" s="125"/>
      <c r="L23" s="2"/>
      <c r="M23" s="2"/>
      <c r="N23" s="17"/>
      <c r="O23" s="94"/>
      <c r="P23" s="2"/>
      <c r="Q23" s="2"/>
      <c r="R23" s="19"/>
      <c r="S23" s="19"/>
      <c r="T23" s="19"/>
      <c r="U23" s="19"/>
      <c r="V23" s="19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</row>
    <row r="24" spans="1:119" s="10" customFormat="1" ht="12" customHeight="1" thickBot="1">
      <c r="A24" s="34"/>
      <c r="B24" s="35"/>
      <c r="C24" s="35"/>
      <c r="D24" s="35"/>
      <c r="E24" s="32"/>
      <c r="F24" s="36"/>
      <c r="G24" s="36"/>
      <c r="H24" s="34"/>
      <c r="I24" s="34"/>
      <c r="J24" s="34"/>
      <c r="K24" s="34"/>
      <c r="L24" s="2"/>
      <c r="M24" s="2"/>
      <c r="N24" s="17"/>
      <c r="O24" s="9"/>
      <c r="P24" s="9"/>
      <c r="Q24" s="9"/>
      <c r="R24" s="20"/>
      <c r="S24" s="20"/>
      <c r="T24" s="20"/>
      <c r="U24" s="20"/>
      <c r="V24" s="20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</row>
    <row r="25" spans="1:119" s="12" customFormat="1" ht="22.5" customHeight="1">
      <c r="A25" s="260" t="s">
        <v>80</v>
      </c>
      <c r="B25" s="261"/>
      <c r="C25" s="37" t="s">
        <v>90</v>
      </c>
      <c r="D25" s="38"/>
      <c r="E25" s="39"/>
      <c r="F25" s="40"/>
      <c r="G25" s="38"/>
      <c r="H25" s="161" t="s">
        <v>1</v>
      </c>
      <c r="I25" s="262" t="s">
        <v>6</v>
      </c>
      <c r="J25" s="262"/>
      <c r="K25" s="42"/>
      <c r="L25" s="2"/>
      <c r="M25" s="17">
        <v>2001</v>
      </c>
      <c r="N25" s="17"/>
      <c r="O25" s="5"/>
      <c r="P25" s="3"/>
      <c r="Q25" s="3"/>
      <c r="R25" s="21"/>
      <c r="S25" s="22"/>
      <c r="T25" s="22"/>
      <c r="U25" s="22"/>
      <c r="V25" s="22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</row>
    <row r="26" spans="1:119" ht="12" customHeight="1">
      <c r="A26" s="43"/>
      <c r="B26" s="44"/>
      <c r="C26" s="45" t="s">
        <v>7</v>
      </c>
      <c r="D26" s="46"/>
      <c r="E26" s="47"/>
      <c r="F26" s="44"/>
      <c r="G26" s="46"/>
      <c r="H26" s="162" t="s">
        <v>8</v>
      </c>
      <c r="I26" s="236" t="s">
        <v>0</v>
      </c>
      <c r="J26" s="236"/>
      <c r="K26" s="49"/>
      <c r="L26" s="18" t="s">
        <v>15</v>
      </c>
      <c r="M26" s="17" t="s">
        <v>16</v>
      </c>
      <c r="N26" s="18" t="s">
        <v>17</v>
      </c>
      <c r="R26" s="23"/>
      <c r="S26" s="23"/>
      <c r="T26" s="23"/>
      <c r="U26" s="23"/>
      <c r="V26" s="23"/>
    </row>
    <row r="27" spans="1:119" s="14" customFormat="1" ht="12" customHeight="1">
      <c r="A27" s="50"/>
      <c r="B27" s="51"/>
      <c r="C27" s="52"/>
      <c r="D27" s="52"/>
      <c r="E27" s="53"/>
      <c r="F27" s="53"/>
      <c r="G27" s="52"/>
      <c r="H27" s="54"/>
      <c r="I27" s="55"/>
      <c r="J27" s="133"/>
      <c r="K27" s="56"/>
      <c r="L27" s="229">
        <v>97630</v>
      </c>
      <c r="M27" s="230">
        <v>3.1E-2</v>
      </c>
      <c r="N27" s="225">
        <f>L27+L27*M27</f>
        <v>100656.53</v>
      </c>
      <c r="O27" s="5"/>
      <c r="P27" s="3">
        <v>370.38</v>
      </c>
      <c r="Q27" s="3">
        <v>30</v>
      </c>
      <c r="R27" s="23"/>
      <c r="S27" s="24"/>
      <c r="T27" s="24"/>
      <c r="U27" s="24"/>
      <c r="V27" s="226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</row>
    <row r="28" spans="1:119" ht="12" customHeight="1">
      <c r="A28" s="134" t="s">
        <v>120</v>
      </c>
      <c r="B28" s="169" t="s">
        <v>98</v>
      </c>
      <c r="C28" s="234"/>
      <c r="D28" s="57"/>
      <c r="E28" s="166" t="s">
        <v>93</v>
      </c>
      <c r="F28" s="58"/>
      <c r="G28" s="185" t="s">
        <v>24</v>
      </c>
      <c r="H28" s="171">
        <v>3.88</v>
      </c>
      <c r="I28" s="232">
        <f>C28*H28</f>
        <v>0</v>
      </c>
      <c r="J28" s="233"/>
      <c r="K28" s="59"/>
      <c r="L28" s="229"/>
      <c r="M28" s="231"/>
      <c r="N28" s="225"/>
      <c r="R28" s="23"/>
      <c r="S28" s="23"/>
      <c r="T28" s="23"/>
      <c r="U28" s="23"/>
      <c r="V28" s="226"/>
    </row>
    <row r="29" spans="1:119" ht="12" customHeight="1">
      <c r="A29" s="61"/>
      <c r="B29" s="277" t="s">
        <v>100</v>
      </c>
      <c r="C29" s="235"/>
      <c r="D29" s="63"/>
      <c r="E29" s="167" t="s">
        <v>94</v>
      </c>
      <c r="F29" s="64"/>
      <c r="G29" s="160" t="s">
        <v>24</v>
      </c>
      <c r="H29" s="186">
        <v>3.55</v>
      </c>
      <c r="I29" s="232">
        <f>C28*H29</f>
        <v>0</v>
      </c>
      <c r="J29" s="233"/>
      <c r="K29" s="59"/>
      <c r="L29" s="2"/>
      <c r="M29" s="2"/>
      <c r="N29" s="2"/>
      <c r="Q29" s="3">
        <f>P27-(P27*Q27/100)</f>
        <v>259.26600000000002</v>
      </c>
      <c r="R29" s="25"/>
      <c r="S29" s="23"/>
      <c r="T29" s="23"/>
      <c r="U29" s="23"/>
      <c r="V29" s="23"/>
    </row>
    <row r="30" spans="1:119" ht="12" customHeight="1">
      <c r="A30" s="61"/>
      <c r="B30" s="278"/>
      <c r="C30" s="65"/>
      <c r="D30" s="65"/>
      <c r="E30" s="63"/>
      <c r="F30" s="63"/>
      <c r="G30" s="66"/>
      <c r="H30" s="60"/>
      <c r="I30" s="60"/>
      <c r="J30" s="60"/>
      <c r="K30" s="59"/>
      <c r="L30" s="2"/>
      <c r="M30" s="17">
        <v>2001</v>
      </c>
      <c r="N30" s="2"/>
      <c r="R30" s="99"/>
      <c r="S30" s="99"/>
      <c r="T30" s="23"/>
      <c r="U30" s="23"/>
      <c r="V30" s="23"/>
    </row>
    <row r="31" spans="1:119" ht="12" customHeight="1">
      <c r="A31" s="134" t="s">
        <v>122</v>
      </c>
      <c r="B31" s="169" t="s">
        <v>98</v>
      </c>
      <c r="C31" s="234"/>
      <c r="D31" s="57"/>
      <c r="E31" s="166" t="s">
        <v>93</v>
      </c>
      <c r="F31" s="58"/>
      <c r="G31" s="185" t="s">
        <v>24</v>
      </c>
      <c r="H31" s="171">
        <v>5.84</v>
      </c>
      <c r="I31" s="232">
        <f>C31*H31</f>
        <v>0</v>
      </c>
      <c r="J31" s="233"/>
      <c r="K31" s="59"/>
      <c r="L31" s="2"/>
      <c r="M31" s="17"/>
      <c r="N31" s="2"/>
      <c r="R31" s="23"/>
      <c r="S31" s="23"/>
      <c r="T31" s="23"/>
      <c r="U31" s="23"/>
      <c r="V31" s="23"/>
    </row>
    <row r="32" spans="1:119" ht="12" customHeight="1">
      <c r="A32" s="61"/>
      <c r="B32" s="175" t="s">
        <v>121</v>
      </c>
      <c r="C32" s="235"/>
      <c r="D32" s="63"/>
      <c r="E32" s="167" t="s">
        <v>94</v>
      </c>
      <c r="F32" s="64"/>
      <c r="G32" s="160" t="s">
        <v>24</v>
      </c>
      <c r="H32" s="186">
        <v>5.36</v>
      </c>
      <c r="I32" s="232">
        <f>C31*H32</f>
        <v>0</v>
      </c>
      <c r="J32" s="233"/>
      <c r="K32" s="59"/>
      <c r="L32" s="2"/>
      <c r="M32" s="2"/>
      <c r="N32" s="2"/>
      <c r="Q32" s="3">
        <f>P30-(P30*Q30/100)</f>
        <v>0</v>
      </c>
      <c r="R32" s="25"/>
      <c r="S32" s="23"/>
      <c r="T32" s="23"/>
      <c r="U32" s="23"/>
      <c r="V32" s="23"/>
    </row>
    <row r="33" spans="1:119" ht="12" customHeight="1">
      <c r="A33" s="61"/>
      <c r="B33" s="180" t="s">
        <v>136</v>
      </c>
      <c r="C33" s="65"/>
      <c r="D33" s="65"/>
      <c r="E33" s="63"/>
      <c r="F33" s="63"/>
      <c r="G33" s="66"/>
      <c r="H33" s="60"/>
      <c r="I33" s="60"/>
      <c r="J33" s="60"/>
      <c r="K33" s="59"/>
      <c r="L33" s="2"/>
      <c r="M33" s="17">
        <v>2001</v>
      </c>
      <c r="N33" s="2"/>
      <c r="R33" s="99"/>
      <c r="S33" s="99"/>
      <c r="T33" s="23"/>
      <c r="U33" s="23"/>
      <c r="V33" s="23"/>
    </row>
    <row r="34" spans="1:119" s="3" customFormat="1" ht="12" customHeight="1">
      <c r="A34" s="61"/>
      <c r="B34" s="67"/>
      <c r="C34" s="60"/>
      <c r="D34" s="60"/>
      <c r="E34" s="63"/>
      <c r="F34" s="63"/>
      <c r="G34" s="60"/>
      <c r="H34" s="30"/>
      <c r="I34" s="60"/>
      <c r="J34" s="60"/>
      <c r="K34" s="59"/>
      <c r="L34" s="229">
        <v>227804</v>
      </c>
      <c r="M34" s="230">
        <f>M27</f>
        <v>3.1E-2</v>
      </c>
      <c r="N34" s="225">
        <f>L34+L34*M34</f>
        <v>234865.924</v>
      </c>
      <c r="O34" s="5"/>
      <c r="R34" s="99"/>
      <c r="S34" s="99"/>
      <c r="T34" s="23"/>
      <c r="U34" s="23"/>
      <c r="V34" s="226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</row>
    <row r="35" spans="1:119" s="3" customFormat="1" ht="12" customHeight="1">
      <c r="A35" s="134" t="s">
        <v>126</v>
      </c>
      <c r="B35" s="169" t="s">
        <v>127</v>
      </c>
      <c r="C35" s="227"/>
      <c r="D35" s="57"/>
      <c r="E35" s="166" t="s">
        <v>93</v>
      </c>
      <c r="F35" s="58"/>
      <c r="G35" s="185" t="s">
        <v>24</v>
      </c>
      <c r="H35" s="171">
        <v>20.74</v>
      </c>
      <c r="I35" s="232">
        <f>C35*H35</f>
        <v>0</v>
      </c>
      <c r="J35" s="233"/>
      <c r="K35" s="59"/>
      <c r="L35" s="229"/>
      <c r="M35" s="231"/>
      <c r="N35" s="225"/>
      <c r="O35" s="5"/>
      <c r="R35" s="100"/>
      <c r="S35" s="99">
        <v>343000</v>
      </c>
      <c r="T35" s="23"/>
      <c r="U35" s="23"/>
      <c r="V35" s="226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</row>
    <row r="36" spans="1:119" s="3" customFormat="1" ht="12" customHeight="1">
      <c r="A36" s="61"/>
      <c r="B36" s="175" t="s">
        <v>102</v>
      </c>
      <c r="C36" s="228"/>
      <c r="D36" s="63"/>
      <c r="E36" s="167" t="s">
        <v>94</v>
      </c>
      <c r="F36" s="64"/>
      <c r="G36" s="160" t="s">
        <v>24</v>
      </c>
      <c r="H36" s="186">
        <v>19.03</v>
      </c>
      <c r="I36" s="232">
        <f>C35*H36</f>
        <v>0</v>
      </c>
      <c r="J36" s="233"/>
      <c r="K36" s="59"/>
      <c r="L36" s="2"/>
      <c r="M36" s="2"/>
      <c r="N36" s="2"/>
      <c r="O36" s="5"/>
      <c r="R36" s="99"/>
      <c r="S36" s="101">
        <v>0.3</v>
      </c>
      <c r="T36" s="23"/>
      <c r="U36" s="23"/>
      <c r="V36" s="23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</row>
    <row r="37" spans="1:119" s="3" customFormat="1" ht="12" customHeight="1">
      <c r="A37" s="61"/>
      <c r="B37" s="174"/>
      <c r="C37" s="65"/>
      <c r="D37" s="65"/>
      <c r="E37" s="63"/>
      <c r="F37" s="63"/>
      <c r="G37" s="66"/>
      <c r="H37" s="60"/>
      <c r="I37" s="60"/>
      <c r="J37" s="60"/>
      <c r="K37" s="59"/>
      <c r="L37" s="2"/>
      <c r="M37" s="17">
        <v>2001</v>
      </c>
      <c r="N37" s="2"/>
      <c r="O37" s="5"/>
      <c r="R37" s="99"/>
      <c r="S37" s="99"/>
      <c r="T37" s="23"/>
      <c r="U37" s="23"/>
      <c r="V37" s="23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</row>
    <row r="38" spans="1:119" s="3" customFormat="1" ht="12" customHeight="1">
      <c r="A38" s="134" t="s">
        <v>128</v>
      </c>
      <c r="B38" s="169" t="s">
        <v>127</v>
      </c>
      <c r="C38" s="234"/>
      <c r="D38" s="57"/>
      <c r="E38" s="166" t="s">
        <v>93</v>
      </c>
      <c r="F38" s="58"/>
      <c r="G38" s="185" t="s">
        <v>24</v>
      </c>
      <c r="H38" s="171">
        <v>31.11</v>
      </c>
      <c r="I38" s="232">
        <f>C38*H38</f>
        <v>0</v>
      </c>
      <c r="J38" s="233"/>
      <c r="K38" s="59"/>
      <c r="L38" s="2"/>
      <c r="M38" s="17"/>
      <c r="N38" s="2"/>
      <c r="O38" s="5"/>
      <c r="R38" s="23"/>
      <c r="S38" s="23"/>
      <c r="T38" s="23"/>
      <c r="U38" s="23"/>
      <c r="V38" s="23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</row>
    <row r="39" spans="1:119" s="3" customFormat="1" ht="12" customHeight="1">
      <c r="A39" s="61"/>
      <c r="B39" s="175" t="s">
        <v>121</v>
      </c>
      <c r="C39" s="235"/>
      <c r="D39" s="63"/>
      <c r="E39" s="167" t="s">
        <v>94</v>
      </c>
      <c r="F39" s="64"/>
      <c r="G39" s="160" t="s">
        <v>24</v>
      </c>
      <c r="H39" s="186">
        <v>28.54</v>
      </c>
      <c r="I39" s="232">
        <f>C38*H39</f>
        <v>0</v>
      </c>
      <c r="J39" s="233"/>
      <c r="K39" s="59"/>
      <c r="L39" s="2"/>
      <c r="M39" s="2"/>
      <c r="N39" s="2"/>
      <c r="O39" s="5"/>
      <c r="Q39" s="3">
        <f>P37-(P37*Q37/100)</f>
        <v>0</v>
      </c>
      <c r="R39" s="25"/>
      <c r="S39" s="23"/>
      <c r="T39" s="23"/>
      <c r="U39" s="23"/>
      <c r="V39" s="23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</row>
    <row r="40" spans="1:119" s="3" customFormat="1" ht="12" customHeight="1">
      <c r="A40" s="61"/>
      <c r="B40" s="180" t="s">
        <v>102</v>
      </c>
      <c r="C40" s="65"/>
      <c r="D40" s="65"/>
      <c r="E40" s="63"/>
      <c r="F40" s="63"/>
      <c r="G40" s="66"/>
      <c r="H40" s="60"/>
      <c r="I40" s="60"/>
      <c r="J40" s="60"/>
      <c r="K40" s="59"/>
      <c r="L40" s="2"/>
      <c r="M40" s="17">
        <v>2001</v>
      </c>
      <c r="N40" s="2"/>
      <c r="O40" s="5"/>
      <c r="R40" s="99"/>
      <c r="S40" s="99"/>
      <c r="T40" s="23"/>
      <c r="U40" s="23"/>
      <c r="V40" s="23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</row>
    <row r="41" spans="1:119" s="3" customFormat="1" ht="12" customHeight="1">
      <c r="A41" s="61"/>
      <c r="B41" s="67"/>
      <c r="C41" s="60"/>
      <c r="D41" s="60"/>
      <c r="E41" s="63"/>
      <c r="F41" s="63"/>
      <c r="G41" s="60"/>
      <c r="H41" s="30"/>
      <c r="I41" s="60"/>
      <c r="J41" s="60"/>
      <c r="K41" s="59"/>
      <c r="L41" s="229">
        <v>227804</v>
      </c>
      <c r="M41" s="230">
        <f>M34</f>
        <v>3.1E-2</v>
      </c>
      <c r="N41" s="225">
        <f>L41+L41*M41</f>
        <v>234865.924</v>
      </c>
      <c r="O41" s="5"/>
      <c r="R41" s="99"/>
      <c r="S41" s="99"/>
      <c r="T41" s="23"/>
      <c r="U41" s="23"/>
      <c r="V41" s="226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</row>
    <row r="42" spans="1:119" s="3" customFormat="1" ht="12" customHeight="1">
      <c r="A42" s="134" t="s">
        <v>103</v>
      </c>
      <c r="B42" s="169" t="s">
        <v>4</v>
      </c>
      <c r="C42" s="227"/>
      <c r="D42" s="57"/>
      <c r="E42" s="166" t="s">
        <v>93</v>
      </c>
      <c r="F42" s="58"/>
      <c r="G42" s="185" t="s">
        <v>24</v>
      </c>
      <c r="H42" s="171">
        <v>25.92</v>
      </c>
      <c r="I42" s="232">
        <f>C42*H42</f>
        <v>0</v>
      </c>
      <c r="J42" s="233"/>
      <c r="K42" s="59"/>
      <c r="L42" s="229"/>
      <c r="M42" s="231"/>
      <c r="N42" s="225"/>
      <c r="O42" s="5"/>
      <c r="R42" s="100"/>
      <c r="S42" s="99">
        <v>343000</v>
      </c>
      <c r="T42" s="23"/>
      <c r="U42" s="23"/>
      <c r="V42" s="226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</row>
    <row r="43" spans="1:119" s="3" customFormat="1" ht="12" customHeight="1">
      <c r="A43" s="61"/>
      <c r="B43" s="175" t="s">
        <v>105</v>
      </c>
      <c r="C43" s="228"/>
      <c r="D43" s="63"/>
      <c r="E43" s="167" t="s">
        <v>94</v>
      </c>
      <c r="F43" s="64"/>
      <c r="G43" s="160" t="s">
        <v>24</v>
      </c>
      <c r="H43" s="186">
        <v>23.78</v>
      </c>
      <c r="I43" s="232">
        <f>C42*H43</f>
        <v>0</v>
      </c>
      <c r="J43" s="233"/>
      <c r="K43" s="59"/>
      <c r="L43" s="2"/>
      <c r="M43" s="2"/>
      <c r="N43" s="2"/>
      <c r="O43" s="5"/>
      <c r="R43" s="99"/>
      <c r="S43" s="101">
        <v>0.3</v>
      </c>
      <c r="T43" s="23"/>
      <c r="U43" s="23"/>
      <c r="V43" s="23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</row>
    <row r="44" spans="1:119" s="3" customFormat="1" ht="12" customHeight="1">
      <c r="A44" s="61"/>
      <c r="B44" s="174"/>
      <c r="C44" s="60"/>
      <c r="D44" s="60"/>
      <c r="E44" s="63"/>
      <c r="F44" s="63"/>
      <c r="G44" s="63"/>
      <c r="H44" s="63"/>
      <c r="I44" s="63"/>
      <c r="J44" s="63"/>
      <c r="K44" s="68"/>
      <c r="L44" s="18" t="s">
        <v>15</v>
      </c>
      <c r="M44" s="17" t="s">
        <v>16</v>
      </c>
      <c r="N44" s="18" t="s">
        <v>17</v>
      </c>
      <c r="O44" s="5"/>
      <c r="R44" s="99"/>
      <c r="S44" s="99">
        <f>S35-(S35*S36)</f>
        <v>240100</v>
      </c>
      <c r="T44" s="23"/>
      <c r="U44" s="23"/>
      <c r="V44" s="23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</row>
    <row r="45" spans="1:119" s="3" customFormat="1" ht="12" customHeight="1">
      <c r="A45" s="134" t="s">
        <v>131</v>
      </c>
      <c r="B45" s="169" t="s">
        <v>4</v>
      </c>
      <c r="C45" s="234"/>
      <c r="D45" s="57"/>
      <c r="E45" s="166" t="s">
        <v>93</v>
      </c>
      <c r="F45" s="58"/>
      <c r="G45" s="185" t="s">
        <v>24</v>
      </c>
      <c r="H45" s="171">
        <v>38.9</v>
      </c>
      <c r="I45" s="232">
        <f>C45*H45</f>
        <v>0</v>
      </c>
      <c r="J45" s="233"/>
      <c r="K45" s="59"/>
      <c r="L45" s="2"/>
      <c r="M45" s="17"/>
      <c r="N45" s="2"/>
      <c r="O45" s="5"/>
      <c r="R45" s="23"/>
      <c r="S45" s="23"/>
      <c r="T45" s="23"/>
      <c r="U45" s="23"/>
      <c r="V45" s="23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</row>
    <row r="46" spans="1:119" ht="12" customHeight="1">
      <c r="A46" s="61"/>
      <c r="B46" s="175" t="s">
        <v>121</v>
      </c>
      <c r="C46" s="235"/>
      <c r="D46" s="63"/>
      <c r="E46" s="167" t="s">
        <v>94</v>
      </c>
      <c r="F46" s="64"/>
      <c r="G46" s="160" t="s">
        <v>24</v>
      </c>
      <c r="H46" s="186">
        <v>35.65</v>
      </c>
      <c r="I46" s="232">
        <f>C45*H46</f>
        <v>0</v>
      </c>
      <c r="J46" s="233"/>
      <c r="K46" s="59"/>
      <c r="L46" s="2"/>
      <c r="M46" s="2"/>
      <c r="N46" s="2"/>
      <c r="Q46" s="3">
        <f>P44-(P44*Q44/100)</f>
        <v>0</v>
      </c>
      <c r="R46" s="25"/>
      <c r="S46" s="23"/>
      <c r="T46" s="23"/>
      <c r="U46" s="23"/>
      <c r="V46" s="23"/>
    </row>
    <row r="47" spans="1:119" ht="12" customHeight="1">
      <c r="A47" s="61"/>
      <c r="B47" s="180" t="s">
        <v>105</v>
      </c>
      <c r="C47" s="65"/>
      <c r="D47" s="65"/>
      <c r="E47" s="63"/>
      <c r="F47" s="63"/>
      <c r="G47" s="66"/>
      <c r="H47" s="60"/>
      <c r="I47" s="60"/>
      <c r="J47" s="60"/>
      <c r="K47" s="59"/>
      <c r="L47" s="2"/>
      <c r="M47" s="17">
        <v>2001</v>
      </c>
      <c r="N47" s="2"/>
      <c r="R47" s="99"/>
      <c r="S47" s="99"/>
      <c r="T47" s="23"/>
      <c r="U47" s="23"/>
      <c r="V47" s="23"/>
    </row>
    <row r="48" spans="1:119" ht="12" customHeight="1">
      <c r="A48" s="134" t="s">
        <v>106</v>
      </c>
      <c r="B48" s="172" t="s">
        <v>104</v>
      </c>
      <c r="C48" s="60"/>
      <c r="D48" s="60"/>
      <c r="E48" s="63"/>
      <c r="F48" s="63"/>
      <c r="G48" s="60"/>
      <c r="H48" s="30"/>
      <c r="I48" s="60"/>
      <c r="J48" s="60"/>
      <c r="K48" s="59"/>
      <c r="L48" s="229">
        <v>325434</v>
      </c>
      <c r="M48" s="230">
        <f>M27</f>
        <v>3.1E-2</v>
      </c>
      <c r="N48" s="225">
        <f>L48+L48*M48</f>
        <v>335522.45400000003</v>
      </c>
      <c r="O48" s="95">
        <v>37773</v>
      </c>
      <c r="P48" s="88">
        <v>37469</v>
      </c>
      <c r="R48" s="102"/>
      <c r="S48" s="99"/>
      <c r="T48" s="23"/>
      <c r="U48" s="23"/>
      <c r="V48" s="23"/>
    </row>
    <row r="49" spans="1:119" ht="12" customHeight="1">
      <c r="A49" s="173" t="s">
        <v>107</v>
      </c>
      <c r="B49" s="169" t="s">
        <v>108</v>
      </c>
      <c r="C49" s="227"/>
      <c r="D49" s="57"/>
      <c r="E49" s="166" t="s">
        <v>93</v>
      </c>
      <c r="F49" s="58"/>
      <c r="G49" s="185" t="s">
        <v>24</v>
      </c>
      <c r="H49" s="171">
        <v>31.11</v>
      </c>
      <c r="I49" s="232">
        <f>C49*H49</f>
        <v>0</v>
      </c>
      <c r="J49" s="233"/>
      <c r="K49" s="59"/>
      <c r="L49" s="229"/>
      <c r="M49" s="231"/>
      <c r="N49" s="225"/>
      <c r="O49" s="96">
        <v>1892.2</v>
      </c>
      <c r="P49" s="89">
        <v>1848.4</v>
      </c>
      <c r="R49" s="102"/>
      <c r="S49" s="99"/>
      <c r="T49" s="23"/>
      <c r="U49" s="23"/>
      <c r="V49" s="23"/>
    </row>
    <row r="50" spans="1:119" s="3" customFormat="1" ht="12" customHeight="1">
      <c r="A50" s="61"/>
      <c r="B50" s="277" t="s">
        <v>112</v>
      </c>
      <c r="C50" s="228"/>
      <c r="D50" s="63"/>
      <c r="E50" s="167" t="s">
        <v>94</v>
      </c>
      <c r="F50" s="64"/>
      <c r="G50" s="160" t="s">
        <v>24</v>
      </c>
      <c r="H50" s="186">
        <v>28.54</v>
      </c>
      <c r="I50" s="232">
        <f>C49*H50</f>
        <v>0</v>
      </c>
      <c r="J50" s="233"/>
      <c r="K50" s="59"/>
      <c r="L50" s="2"/>
      <c r="M50" s="2"/>
      <c r="N50" s="2"/>
      <c r="O50" s="97">
        <f>1892.2/1848.4</f>
        <v>1.0236961696602467</v>
      </c>
      <c r="P50" s="90" t="s">
        <v>29</v>
      </c>
      <c r="R50" s="102"/>
      <c r="S50" s="99"/>
      <c r="T50" s="23"/>
      <c r="U50" s="23"/>
      <c r="V50" s="23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</row>
    <row r="51" spans="1:119" s="3" customFormat="1" ht="12" customHeight="1">
      <c r="A51" s="69"/>
      <c r="B51" s="278"/>
      <c r="C51" s="53"/>
      <c r="D51" s="53"/>
      <c r="E51" s="53"/>
      <c r="F51" s="53"/>
      <c r="G51" s="53"/>
      <c r="H51" s="53"/>
      <c r="I51" s="53"/>
      <c r="J51" s="53"/>
      <c r="K51" s="59"/>
      <c r="L51" s="2"/>
      <c r="M51" s="2"/>
      <c r="N51" s="2"/>
      <c r="O51" s="5"/>
      <c r="R51" s="102">
        <v>325000</v>
      </c>
      <c r="S51" s="99"/>
      <c r="T51" s="23"/>
      <c r="U51" s="23"/>
      <c r="V51" s="23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</row>
    <row r="52" spans="1:119" ht="12" customHeight="1">
      <c r="A52" s="173" t="s">
        <v>110</v>
      </c>
      <c r="B52" s="169" t="s">
        <v>111</v>
      </c>
      <c r="C52" s="227"/>
      <c r="D52" s="57"/>
      <c r="E52" s="166" t="s">
        <v>93</v>
      </c>
      <c r="F52" s="58"/>
      <c r="G52" s="185" t="s">
        <v>24</v>
      </c>
      <c r="H52" s="171">
        <v>25.92</v>
      </c>
      <c r="I52" s="232">
        <f>C52*H52</f>
        <v>0</v>
      </c>
      <c r="J52" s="233"/>
      <c r="K52" s="59"/>
      <c r="L52" s="2"/>
      <c r="M52" s="2"/>
      <c r="N52" s="2"/>
      <c r="O52" s="96">
        <v>1892.2</v>
      </c>
      <c r="P52" s="89">
        <v>1848.4</v>
      </c>
      <c r="R52" s="102"/>
      <c r="S52" s="99"/>
      <c r="T52" s="23"/>
      <c r="U52" s="23"/>
      <c r="V52" s="23"/>
    </row>
    <row r="53" spans="1:119" s="3" customFormat="1" ht="12" customHeight="1">
      <c r="A53" s="61"/>
      <c r="B53" s="277" t="s">
        <v>112</v>
      </c>
      <c r="C53" s="228"/>
      <c r="D53" s="63"/>
      <c r="E53" s="167" t="s">
        <v>94</v>
      </c>
      <c r="F53" s="64"/>
      <c r="G53" s="160" t="s">
        <v>24</v>
      </c>
      <c r="H53" s="186">
        <v>23.78</v>
      </c>
      <c r="I53" s="232">
        <f>C52*H53</f>
        <v>0</v>
      </c>
      <c r="J53" s="233"/>
      <c r="K53" s="59"/>
      <c r="L53" s="2"/>
      <c r="M53" s="2"/>
      <c r="N53" s="2"/>
      <c r="O53" s="97">
        <f>1892.2/1848.4</f>
        <v>1.0236961696602467</v>
      </c>
      <c r="P53" s="90" t="s">
        <v>29</v>
      </c>
      <c r="R53" s="102"/>
      <c r="S53" s="99"/>
      <c r="T53" s="23"/>
      <c r="U53" s="23"/>
      <c r="V53" s="23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</row>
    <row r="54" spans="1:119" s="3" customFormat="1" ht="12" customHeight="1">
      <c r="A54" s="69"/>
      <c r="B54" s="278"/>
      <c r="C54" s="53"/>
      <c r="D54" s="53"/>
      <c r="E54" s="53"/>
      <c r="F54" s="53"/>
      <c r="G54" s="53"/>
      <c r="H54" s="53"/>
      <c r="I54" s="53"/>
      <c r="J54" s="53"/>
      <c r="K54" s="59"/>
      <c r="L54" s="2"/>
      <c r="M54" s="2"/>
      <c r="N54" s="2"/>
      <c r="O54" s="5"/>
      <c r="R54" s="102">
        <v>325000</v>
      </c>
      <c r="S54" s="99"/>
      <c r="T54" s="23"/>
      <c r="U54" s="23"/>
      <c r="V54" s="23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</row>
    <row r="55" spans="1:119" ht="12" customHeight="1">
      <c r="A55" s="173" t="s">
        <v>113</v>
      </c>
      <c r="B55" s="169" t="s">
        <v>114</v>
      </c>
      <c r="C55" s="227"/>
      <c r="D55" s="57"/>
      <c r="E55" s="166" t="s">
        <v>93</v>
      </c>
      <c r="F55" s="58"/>
      <c r="G55" s="185" t="s">
        <v>24</v>
      </c>
      <c r="H55" s="171">
        <v>23.35</v>
      </c>
      <c r="I55" s="232">
        <f>C55*H55</f>
        <v>0</v>
      </c>
      <c r="J55" s="233"/>
      <c r="K55" s="59"/>
      <c r="L55" s="2"/>
      <c r="M55" s="2"/>
      <c r="N55" s="2"/>
      <c r="O55" s="96">
        <v>1892.2</v>
      </c>
      <c r="P55" s="89">
        <v>1848.4</v>
      </c>
      <c r="R55" s="102"/>
      <c r="S55" s="99"/>
      <c r="T55" s="23"/>
      <c r="U55" s="23"/>
      <c r="V55" s="23"/>
    </row>
    <row r="56" spans="1:119" s="3" customFormat="1" ht="12" customHeight="1">
      <c r="A56" s="61"/>
      <c r="B56" s="277" t="s">
        <v>137</v>
      </c>
      <c r="C56" s="228"/>
      <c r="D56" s="63"/>
      <c r="E56" s="167" t="s">
        <v>94</v>
      </c>
      <c r="F56" s="64"/>
      <c r="G56" s="160" t="s">
        <v>24</v>
      </c>
      <c r="H56" s="186">
        <v>21.39</v>
      </c>
      <c r="I56" s="232">
        <f>C55*H56</f>
        <v>0</v>
      </c>
      <c r="J56" s="233"/>
      <c r="K56" s="59"/>
      <c r="L56" s="2"/>
      <c r="M56" s="2"/>
      <c r="N56" s="2"/>
      <c r="O56" s="97">
        <f>1892.2/1848.4</f>
        <v>1.0236961696602467</v>
      </c>
      <c r="P56" s="90" t="s">
        <v>29</v>
      </c>
      <c r="R56" s="102"/>
      <c r="S56" s="99"/>
      <c r="T56" s="23"/>
      <c r="U56" s="23"/>
      <c r="V56" s="23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</row>
    <row r="57" spans="1:119" s="3" customFormat="1" ht="12" customHeight="1">
      <c r="A57" s="69"/>
      <c r="B57" s="278"/>
      <c r="C57" s="53"/>
      <c r="D57" s="53"/>
      <c r="E57" s="53"/>
      <c r="F57" s="53"/>
      <c r="G57" s="53"/>
      <c r="H57" s="53"/>
      <c r="I57" s="53"/>
      <c r="J57" s="53"/>
      <c r="K57" s="59"/>
      <c r="L57" s="2"/>
      <c r="M57" s="2"/>
      <c r="N57" s="2"/>
      <c r="O57" s="5"/>
      <c r="R57" s="102">
        <v>325000</v>
      </c>
      <c r="S57" s="99"/>
      <c r="T57" s="23"/>
      <c r="U57" s="23"/>
      <c r="V57" s="23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</row>
    <row r="58" spans="1:119" ht="12" customHeight="1">
      <c r="A58" s="173"/>
      <c r="B58" s="172"/>
      <c r="C58" s="279" t="s">
        <v>115</v>
      </c>
      <c r="D58" s="57"/>
      <c r="E58" s="166" t="s">
        <v>93</v>
      </c>
      <c r="F58" s="58"/>
      <c r="G58" s="185"/>
      <c r="H58" s="171"/>
      <c r="I58" s="232">
        <f>I28+I31+I35+I38+I42+I45+I49+I52+I55</f>
        <v>0</v>
      </c>
      <c r="J58" s="233"/>
      <c r="K58" s="59"/>
      <c r="L58" s="2"/>
      <c r="M58" s="2"/>
      <c r="N58" s="2"/>
      <c r="O58" s="96">
        <v>1892.2</v>
      </c>
      <c r="P58" s="89">
        <v>1848.4</v>
      </c>
      <c r="R58" s="102"/>
      <c r="S58" s="99"/>
      <c r="T58" s="23"/>
      <c r="U58" s="23"/>
      <c r="V58" s="23"/>
    </row>
    <row r="59" spans="1:119" s="3" customFormat="1" ht="12" customHeight="1">
      <c r="A59" s="61"/>
      <c r="B59" s="174"/>
      <c r="C59" s="279"/>
      <c r="D59" s="63"/>
      <c r="E59" s="167" t="s">
        <v>94</v>
      </c>
      <c r="F59" s="64"/>
      <c r="G59" s="160"/>
      <c r="H59" s="186"/>
      <c r="I59" s="232">
        <f>I29+I32+I36+I39+I43+I46+I50+I53+I56</f>
        <v>0</v>
      </c>
      <c r="J59" s="233"/>
      <c r="K59" s="59"/>
      <c r="L59" s="2"/>
      <c r="M59" s="2"/>
      <c r="N59" s="2"/>
      <c r="O59" s="97">
        <f>1892.2/1848.4</f>
        <v>1.0236961696602467</v>
      </c>
      <c r="P59" s="90" t="s">
        <v>29</v>
      </c>
      <c r="R59" s="102"/>
      <c r="S59" s="99"/>
      <c r="T59" s="23"/>
      <c r="U59" s="23"/>
      <c r="V59" s="23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</row>
    <row r="60" spans="1:119" s="3" customFormat="1" ht="16.5" customHeight="1" thickBot="1">
      <c r="A60" s="70"/>
      <c r="B60" s="71"/>
      <c r="C60" s="72"/>
      <c r="D60" s="72"/>
      <c r="E60" s="73"/>
      <c r="F60" s="73"/>
      <c r="G60" s="74"/>
      <c r="H60" s="75"/>
      <c r="I60" s="72"/>
      <c r="J60" s="72"/>
      <c r="K60" s="76"/>
      <c r="L60" s="2"/>
      <c r="M60" s="2"/>
      <c r="N60" s="91">
        <v>185.19</v>
      </c>
      <c r="O60" s="98">
        <v>2.3699999999999999E-2</v>
      </c>
      <c r="P60" s="92">
        <f>N60*O60+N60</f>
        <v>189.579003</v>
      </c>
      <c r="R60" s="102"/>
      <c r="S60" s="99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</row>
    <row r="61" spans="1:119" s="3" customFormat="1" ht="12" customHeight="1">
      <c r="A61" s="29"/>
      <c r="B61" s="26"/>
      <c r="C61" s="60"/>
      <c r="D61" s="60"/>
      <c r="E61" s="63"/>
      <c r="F61" s="63"/>
      <c r="G61" s="77"/>
      <c r="H61" s="30"/>
      <c r="I61" s="60"/>
      <c r="J61" s="60"/>
      <c r="K61" s="31"/>
      <c r="L61" s="2"/>
      <c r="M61" s="2"/>
      <c r="N61" s="2"/>
      <c r="O61" s="5"/>
      <c r="R61" s="6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</row>
    <row r="62" spans="1:119" s="3" customFormat="1" ht="15" customHeight="1">
      <c r="A62" s="62"/>
      <c r="B62" s="26"/>
      <c r="C62" s="78" t="s">
        <v>5</v>
      </c>
      <c r="D62" s="78"/>
      <c r="E62" s="27"/>
      <c r="F62" s="53"/>
      <c r="G62" s="79"/>
      <c r="H62" s="80" t="s">
        <v>0</v>
      </c>
      <c r="I62" s="223">
        <f>I58+I59</f>
        <v>0</v>
      </c>
      <c r="J62" s="224"/>
      <c r="K62" s="31"/>
      <c r="L62" s="2"/>
      <c r="M62" s="2"/>
      <c r="N62" s="93">
        <v>196.1</v>
      </c>
      <c r="O62" s="5" t="s">
        <v>30</v>
      </c>
      <c r="P62" s="3">
        <v>1975.2</v>
      </c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</row>
    <row r="63" spans="1:119" s="3" customFormat="1" ht="15" customHeight="1">
      <c r="A63" s="62"/>
      <c r="B63" s="26"/>
      <c r="C63" s="81"/>
      <c r="D63" s="81"/>
      <c r="E63" s="82"/>
      <c r="F63" s="82"/>
      <c r="G63" s="84"/>
      <c r="H63" s="83"/>
      <c r="I63" s="84"/>
      <c r="J63" s="84"/>
      <c r="K63" s="30"/>
      <c r="O63" s="5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</row>
    <row r="64" spans="1:119" s="3" customFormat="1" ht="15" customHeight="1">
      <c r="A64" s="5"/>
      <c r="C64" s="7"/>
      <c r="D64" s="7"/>
      <c r="G64" s="16"/>
      <c r="H64" s="16"/>
      <c r="I64" s="16"/>
      <c r="J64" s="112"/>
      <c r="K64" s="8"/>
      <c r="O64" s="5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</row>
    <row r="65" spans="1:119" s="3" customFormat="1">
      <c r="A65" s="5"/>
      <c r="C65" s="7"/>
      <c r="D65" s="7"/>
      <c r="G65" s="15"/>
      <c r="H65" s="8"/>
      <c r="I65" s="8"/>
      <c r="J65" s="8"/>
      <c r="K65" s="8"/>
      <c r="O65" s="5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</row>
    <row r="66" spans="1:119" s="3" customFormat="1">
      <c r="A66" s="5"/>
      <c r="C66" s="7"/>
      <c r="D66" s="7"/>
      <c r="G66" s="15"/>
      <c r="H66" s="8"/>
      <c r="I66" s="8"/>
      <c r="J66" s="8"/>
      <c r="K66" s="8"/>
      <c r="O66" s="5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</row>
    <row r="67" spans="1:119" s="3" customFormat="1">
      <c r="A67" s="5"/>
      <c r="C67" s="7"/>
      <c r="D67" s="7"/>
      <c r="G67" s="15"/>
      <c r="H67" s="8"/>
      <c r="I67" s="8"/>
      <c r="J67" s="8"/>
      <c r="K67" s="8"/>
      <c r="O67" s="5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</row>
    <row r="68" spans="1:119" s="3" customFormat="1">
      <c r="A68" s="5"/>
      <c r="C68" s="7"/>
      <c r="D68" s="7"/>
      <c r="G68" s="15"/>
      <c r="H68" s="8"/>
      <c r="I68" s="8"/>
      <c r="J68" s="8"/>
      <c r="K68" s="8"/>
      <c r="O68" s="5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</row>
    <row r="69" spans="1:119" s="3" customFormat="1">
      <c r="A69" s="5"/>
      <c r="C69" s="7"/>
      <c r="D69" s="7"/>
      <c r="G69" s="15"/>
      <c r="H69" s="8"/>
      <c r="I69" s="8"/>
      <c r="J69" s="8"/>
      <c r="K69" s="8"/>
      <c r="O69" s="5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</row>
    <row r="70" spans="1:119" s="3" customFormat="1">
      <c r="A70" s="5"/>
      <c r="C70" s="7"/>
      <c r="D70" s="7"/>
      <c r="G70" s="15"/>
      <c r="H70" s="8"/>
      <c r="I70" s="8"/>
      <c r="J70" s="8"/>
      <c r="K70" s="8"/>
      <c r="O70" s="5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</row>
    <row r="71" spans="1:119" s="3" customFormat="1">
      <c r="A71" s="5"/>
      <c r="C71" s="7"/>
      <c r="D71" s="7"/>
      <c r="G71" s="15"/>
      <c r="H71" s="8"/>
      <c r="I71" s="8"/>
      <c r="J71" s="8"/>
      <c r="K71" s="8"/>
      <c r="O71" s="5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</row>
    <row r="72" spans="1:119" s="3" customFormat="1">
      <c r="A72" s="5"/>
      <c r="C72" s="7"/>
      <c r="D72" s="7"/>
      <c r="G72" s="15"/>
      <c r="H72" s="8"/>
      <c r="I72" s="8"/>
      <c r="J72" s="8"/>
      <c r="K72" s="8"/>
      <c r="O72" s="5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</row>
    <row r="73" spans="1:119" s="3" customFormat="1">
      <c r="A73" s="5"/>
      <c r="C73" s="7"/>
      <c r="D73" s="7"/>
      <c r="G73" s="15"/>
      <c r="H73" s="8"/>
      <c r="I73" s="8"/>
      <c r="J73" s="8"/>
      <c r="K73" s="8"/>
      <c r="O73" s="5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</row>
    <row r="74" spans="1:119" s="8" customFormat="1">
      <c r="A74" s="5"/>
      <c r="B74" s="3"/>
      <c r="C74" s="7"/>
      <c r="D74" s="7"/>
      <c r="E74" s="3"/>
      <c r="F74" s="3"/>
      <c r="G74" s="15"/>
      <c r="L74" s="3"/>
      <c r="M74" s="3"/>
      <c r="N74" s="3"/>
      <c r="O74" s="5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</row>
    <row r="75" spans="1:119" s="8" customFormat="1">
      <c r="A75" s="5"/>
      <c r="B75" s="3"/>
      <c r="C75" s="7"/>
      <c r="D75" s="7"/>
      <c r="E75" s="3"/>
      <c r="F75" s="3"/>
      <c r="G75" s="15"/>
      <c r="L75" s="3"/>
      <c r="M75" s="3"/>
      <c r="N75" s="3"/>
      <c r="O75" s="5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</row>
    <row r="76" spans="1:119" s="8" customFormat="1">
      <c r="A76" s="5"/>
      <c r="B76" s="3"/>
      <c r="C76" s="7"/>
      <c r="D76" s="7"/>
      <c r="E76" s="3"/>
      <c r="F76" s="3"/>
      <c r="G76" s="15"/>
      <c r="L76" s="3"/>
      <c r="M76" s="3"/>
      <c r="N76" s="3"/>
      <c r="O76" s="5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</row>
    <row r="77" spans="1:119" s="8" customFormat="1">
      <c r="A77" s="5"/>
      <c r="B77" s="3"/>
      <c r="C77" s="7"/>
      <c r="D77" s="7"/>
      <c r="E77" s="3"/>
      <c r="F77" s="3"/>
      <c r="G77" s="15"/>
      <c r="L77" s="3"/>
      <c r="M77" s="3"/>
      <c r="N77" s="3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</row>
    <row r="78" spans="1:119" s="8" customFormat="1">
      <c r="A78" s="5"/>
      <c r="B78" s="3"/>
      <c r="C78" s="7"/>
      <c r="D78" s="7"/>
      <c r="E78" s="3"/>
      <c r="F78" s="3"/>
      <c r="G78" s="15"/>
      <c r="L78" s="3"/>
      <c r="M78" s="3"/>
      <c r="N78" s="3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</row>
    <row r="79" spans="1:119" s="8" customFormat="1">
      <c r="A79" s="5"/>
      <c r="B79" s="3"/>
      <c r="C79" s="7"/>
      <c r="D79" s="7"/>
      <c r="E79" s="3"/>
      <c r="F79" s="3"/>
      <c r="G79" s="15"/>
      <c r="L79" s="3"/>
      <c r="M79" s="3"/>
      <c r="N79" s="3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</row>
    <row r="80" spans="1:119" s="8" customFormat="1">
      <c r="A80" s="5"/>
      <c r="B80" s="3"/>
      <c r="C80" s="7"/>
      <c r="D80" s="7"/>
      <c r="E80" s="3"/>
      <c r="F80" s="3"/>
      <c r="G80" s="15"/>
      <c r="L80" s="3"/>
      <c r="M80" s="3"/>
      <c r="N80" s="3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</row>
    <row r="81" spans="1:119" s="8" customFormat="1">
      <c r="A81" s="5"/>
      <c r="B81" s="3"/>
      <c r="C81" s="7"/>
      <c r="D81" s="7"/>
      <c r="E81" s="3"/>
      <c r="F81" s="3"/>
      <c r="G81" s="15"/>
      <c r="L81" s="3"/>
      <c r="M81" s="3"/>
      <c r="N81" s="3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</row>
    <row r="82" spans="1:119" s="8" customFormat="1">
      <c r="A82" s="5"/>
      <c r="B82" s="3"/>
      <c r="C82" s="7"/>
      <c r="D82" s="7"/>
      <c r="E82" s="3"/>
      <c r="F82" s="3"/>
      <c r="G82" s="15"/>
      <c r="L82" s="3"/>
      <c r="M82" s="3"/>
      <c r="N82" s="3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</row>
    <row r="83" spans="1:119" s="8" customFormat="1">
      <c r="A83" s="5"/>
      <c r="B83" s="3"/>
      <c r="C83" s="7"/>
      <c r="D83" s="7"/>
      <c r="E83" s="3"/>
      <c r="F83" s="3"/>
      <c r="G83" s="15"/>
      <c r="L83" s="3"/>
      <c r="M83" s="3"/>
      <c r="N83" s="3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</row>
    <row r="84" spans="1:119" s="8" customFormat="1">
      <c r="A84" s="5"/>
      <c r="B84" s="3"/>
      <c r="C84" s="7"/>
      <c r="D84" s="7"/>
      <c r="E84" s="3"/>
      <c r="F84" s="3"/>
      <c r="G84" s="15"/>
      <c r="L84" s="3"/>
      <c r="M84" s="3"/>
      <c r="N84" s="3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</row>
    <row r="85" spans="1:119" s="8" customFormat="1">
      <c r="A85" s="5"/>
      <c r="B85" s="3"/>
      <c r="C85" s="7"/>
      <c r="D85" s="7"/>
      <c r="E85" s="3"/>
      <c r="F85" s="3"/>
      <c r="G85" s="15"/>
      <c r="L85" s="3"/>
      <c r="M85" s="3"/>
      <c r="N85" s="3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</row>
    <row r="86" spans="1:119" s="8" customFormat="1">
      <c r="A86" s="5"/>
      <c r="B86" s="3"/>
      <c r="C86" s="7"/>
      <c r="D86" s="7"/>
      <c r="E86" s="3"/>
      <c r="F86" s="3"/>
      <c r="G86" s="15"/>
      <c r="L86" s="3"/>
      <c r="M86" s="3"/>
      <c r="N86" s="3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</row>
    <row r="87" spans="1:119" s="8" customFormat="1">
      <c r="A87" s="5"/>
      <c r="B87" s="3"/>
      <c r="C87" s="7"/>
      <c r="D87" s="7"/>
      <c r="E87" s="3"/>
      <c r="F87" s="3"/>
      <c r="G87" s="15"/>
      <c r="L87" s="3"/>
      <c r="M87" s="3"/>
      <c r="N87" s="3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</row>
    <row r="88" spans="1:119" s="8" customFormat="1">
      <c r="A88" s="5"/>
      <c r="B88" s="3"/>
      <c r="C88" s="7"/>
      <c r="D88" s="7"/>
      <c r="E88" s="3"/>
      <c r="F88" s="3"/>
      <c r="G88" s="15"/>
      <c r="L88" s="3"/>
      <c r="M88" s="3"/>
      <c r="N88" s="3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</row>
    <row r="89" spans="1:119" s="8" customFormat="1">
      <c r="A89" s="5"/>
      <c r="B89" s="3"/>
      <c r="C89" s="7"/>
      <c r="D89" s="7"/>
      <c r="E89" s="3"/>
      <c r="F89" s="3"/>
      <c r="G89" s="15"/>
      <c r="L89" s="3"/>
      <c r="M89" s="3"/>
      <c r="N89" s="3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</row>
    <row r="90" spans="1:119" s="8" customFormat="1">
      <c r="A90" s="5"/>
      <c r="B90" s="3"/>
      <c r="C90" s="7"/>
      <c r="D90" s="7"/>
      <c r="E90" s="3"/>
      <c r="F90" s="3"/>
      <c r="G90" s="15"/>
      <c r="L90" s="3"/>
      <c r="M90" s="3"/>
      <c r="N90" s="3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</row>
    <row r="91" spans="1:119" s="8" customFormat="1">
      <c r="A91" s="5"/>
      <c r="B91" s="3"/>
      <c r="C91" s="7"/>
      <c r="D91" s="7"/>
      <c r="E91" s="3"/>
      <c r="F91" s="3"/>
      <c r="G91" s="15"/>
      <c r="L91" s="3"/>
      <c r="M91" s="3"/>
      <c r="N91" s="3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</row>
    <row r="92" spans="1:119" s="8" customFormat="1">
      <c r="A92" s="5"/>
      <c r="B92" s="3"/>
      <c r="C92" s="7"/>
      <c r="D92" s="7"/>
      <c r="E92" s="3"/>
      <c r="F92" s="3"/>
      <c r="G92" s="15"/>
      <c r="L92" s="3"/>
      <c r="M92" s="3"/>
      <c r="N92" s="3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</row>
    <row r="93" spans="1:119" s="8" customFormat="1">
      <c r="A93" s="5"/>
      <c r="B93" s="3"/>
      <c r="C93" s="7"/>
      <c r="D93" s="7"/>
      <c r="E93" s="3"/>
      <c r="F93" s="3"/>
      <c r="G93" s="15"/>
      <c r="L93" s="3"/>
      <c r="M93" s="3"/>
      <c r="N93" s="3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</row>
    <row r="94" spans="1:119" s="8" customFormat="1">
      <c r="A94" s="5"/>
      <c r="B94" s="3"/>
      <c r="C94" s="7"/>
      <c r="D94" s="7"/>
      <c r="E94" s="3"/>
      <c r="F94" s="3"/>
      <c r="G94" s="15"/>
      <c r="L94" s="3"/>
      <c r="M94" s="3"/>
      <c r="N94" s="3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</row>
    <row r="95" spans="1:119" s="8" customFormat="1">
      <c r="A95" s="5"/>
      <c r="B95" s="3"/>
      <c r="C95" s="7"/>
      <c r="D95" s="7"/>
      <c r="E95" s="3"/>
      <c r="F95" s="3"/>
      <c r="G95" s="15"/>
      <c r="L95" s="3"/>
      <c r="M95" s="3"/>
      <c r="N95" s="3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</row>
    <row r="96" spans="1:119" s="8" customFormat="1">
      <c r="A96" s="5"/>
      <c r="B96" s="3"/>
      <c r="C96" s="7"/>
      <c r="D96" s="7"/>
      <c r="E96" s="3"/>
      <c r="F96" s="3"/>
      <c r="G96" s="15"/>
      <c r="L96" s="3"/>
      <c r="M96" s="3"/>
      <c r="N96" s="3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</row>
    <row r="97" spans="1:119" s="8" customFormat="1">
      <c r="A97" s="5"/>
      <c r="B97" s="3"/>
      <c r="C97" s="7"/>
      <c r="D97" s="7"/>
      <c r="E97" s="3"/>
      <c r="F97" s="3"/>
      <c r="G97" s="15"/>
      <c r="L97" s="3"/>
      <c r="M97" s="3"/>
      <c r="N97" s="3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</row>
    <row r="98" spans="1:119" s="8" customFormat="1">
      <c r="A98" s="5"/>
      <c r="B98" s="3"/>
      <c r="C98" s="7"/>
      <c r="D98" s="7"/>
      <c r="E98" s="3"/>
      <c r="F98" s="3"/>
      <c r="G98" s="15"/>
      <c r="L98" s="3"/>
      <c r="M98" s="3"/>
      <c r="N98" s="3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</row>
    <row r="99" spans="1:119" s="8" customFormat="1">
      <c r="A99" s="5"/>
      <c r="B99" s="3"/>
      <c r="C99" s="7"/>
      <c r="D99" s="7"/>
      <c r="E99" s="3"/>
      <c r="F99" s="3"/>
      <c r="G99" s="15"/>
      <c r="L99" s="3"/>
      <c r="M99" s="3"/>
      <c r="N99" s="3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</row>
    <row r="100" spans="1:119" s="8" customFormat="1">
      <c r="A100" s="5"/>
      <c r="B100" s="3"/>
      <c r="C100" s="7"/>
      <c r="D100" s="7"/>
      <c r="E100" s="3"/>
      <c r="F100" s="3"/>
      <c r="G100" s="15"/>
      <c r="L100" s="3"/>
      <c r="M100" s="3"/>
      <c r="N100" s="3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</row>
    <row r="101" spans="1:119" s="8" customFormat="1">
      <c r="A101" s="5"/>
      <c r="B101" s="3"/>
      <c r="C101" s="7"/>
      <c r="D101" s="7"/>
      <c r="E101" s="3"/>
      <c r="F101" s="3"/>
      <c r="G101" s="15"/>
      <c r="L101" s="3"/>
      <c r="M101" s="3"/>
      <c r="N101" s="3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</row>
    <row r="102" spans="1:119" s="8" customFormat="1">
      <c r="A102" s="5"/>
      <c r="B102" s="3"/>
      <c r="C102" s="7"/>
      <c r="D102" s="7"/>
      <c r="E102" s="3"/>
      <c r="F102" s="3"/>
      <c r="G102" s="15"/>
      <c r="L102" s="3"/>
      <c r="M102" s="3"/>
      <c r="N102" s="3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</row>
    <row r="103" spans="1:119" s="8" customFormat="1">
      <c r="A103" s="5"/>
      <c r="B103" s="3"/>
      <c r="C103" s="7"/>
      <c r="D103" s="7"/>
      <c r="E103" s="3"/>
      <c r="F103" s="3"/>
      <c r="G103" s="15"/>
      <c r="L103" s="3"/>
      <c r="M103" s="3"/>
      <c r="N103" s="3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</row>
    <row r="104" spans="1:119" s="8" customFormat="1">
      <c r="A104" s="5"/>
      <c r="B104" s="3"/>
      <c r="C104" s="7"/>
      <c r="D104" s="7"/>
      <c r="E104" s="3"/>
      <c r="F104" s="3"/>
      <c r="G104" s="15"/>
      <c r="L104" s="3"/>
      <c r="M104" s="3"/>
      <c r="N104" s="3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</row>
    <row r="105" spans="1:119" s="8" customFormat="1">
      <c r="A105" s="5"/>
      <c r="B105" s="3"/>
      <c r="C105" s="7"/>
      <c r="D105" s="7"/>
      <c r="E105" s="3"/>
      <c r="F105" s="3"/>
      <c r="G105" s="15"/>
      <c r="L105" s="3"/>
      <c r="M105" s="3"/>
      <c r="N105" s="3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</row>
    <row r="106" spans="1:119" s="8" customFormat="1">
      <c r="A106" s="5"/>
      <c r="B106" s="3"/>
      <c r="C106" s="7"/>
      <c r="D106" s="7"/>
      <c r="E106" s="3"/>
      <c r="F106" s="3"/>
      <c r="G106" s="15"/>
      <c r="L106" s="3"/>
      <c r="M106" s="3"/>
      <c r="N106" s="3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</row>
    <row r="107" spans="1:119" s="8" customFormat="1">
      <c r="A107" s="5"/>
      <c r="B107" s="3"/>
      <c r="C107" s="7"/>
      <c r="D107" s="7"/>
      <c r="E107" s="3"/>
      <c r="F107" s="3"/>
      <c r="G107" s="15"/>
      <c r="L107" s="3"/>
      <c r="M107" s="3"/>
      <c r="N107" s="3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</row>
    <row r="108" spans="1:119" s="8" customFormat="1">
      <c r="A108" s="5"/>
      <c r="B108" s="3"/>
      <c r="C108" s="7"/>
      <c r="D108" s="7"/>
      <c r="E108" s="3"/>
      <c r="F108" s="3"/>
      <c r="G108" s="15"/>
      <c r="L108" s="3"/>
      <c r="M108" s="3"/>
      <c r="N108" s="3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</row>
    <row r="109" spans="1:119" s="8" customFormat="1">
      <c r="A109" s="5"/>
      <c r="B109" s="3"/>
      <c r="C109" s="7"/>
      <c r="D109" s="7"/>
      <c r="E109" s="3"/>
      <c r="F109" s="3"/>
      <c r="G109" s="15"/>
      <c r="L109" s="3"/>
      <c r="M109" s="3"/>
      <c r="N109" s="3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</row>
    <row r="110" spans="1:119" s="8" customFormat="1">
      <c r="A110" s="5"/>
      <c r="B110" s="3"/>
      <c r="C110" s="7"/>
      <c r="D110" s="7"/>
      <c r="E110" s="3"/>
      <c r="F110" s="3"/>
      <c r="G110" s="15"/>
      <c r="L110" s="3"/>
      <c r="M110" s="3"/>
      <c r="N110" s="3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</row>
    <row r="111" spans="1:119" s="8" customFormat="1">
      <c r="A111" s="5"/>
      <c r="B111" s="3"/>
      <c r="C111" s="7"/>
      <c r="D111" s="7"/>
      <c r="E111" s="3"/>
      <c r="F111" s="3"/>
      <c r="G111" s="15"/>
      <c r="L111" s="3"/>
      <c r="M111" s="3"/>
      <c r="N111" s="3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</row>
    <row r="112" spans="1:119" s="8" customFormat="1">
      <c r="A112" s="5"/>
      <c r="B112" s="3"/>
      <c r="C112" s="7"/>
      <c r="D112" s="7"/>
      <c r="E112" s="3"/>
      <c r="F112" s="3"/>
      <c r="G112" s="15"/>
      <c r="L112" s="3"/>
      <c r="M112" s="3"/>
      <c r="N112" s="3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</row>
    <row r="113" spans="1:119" s="8" customFormat="1">
      <c r="A113" s="5"/>
      <c r="B113" s="3"/>
      <c r="C113" s="7"/>
      <c r="D113" s="7"/>
      <c r="E113" s="3"/>
      <c r="F113" s="3"/>
      <c r="G113" s="15"/>
      <c r="L113" s="3"/>
      <c r="M113" s="3"/>
      <c r="N113" s="3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</row>
    <row r="114" spans="1:119" s="8" customFormat="1">
      <c r="A114" s="5"/>
      <c r="B114" s="3"/>
      <c r="C114" s="7"/>
      <c r="D114" s="7"/>
      <c r="E114" s="3"/>
      <c r="F114" s="3"/>
      <c r="G114" s="15"/>
      <c r="L114" s="3"/>
      <c r="M114" s="3"/>
      <c r="N114" s="3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</row>
    <row r="115" spans="1:119" s="8" customFormat="1">
      <c r="A115" s="5"/>
      <c r="B115" s="3"/>
      <c r="C115" s="7"/>
      <c r="D115" s="7"/>
      <c r="E115" s="3"/>
      <c r="F115" s="3"/>
      <c r="G115" s="15"/>
      <c r="L115" s="3"/>
      <c r="M115" s="3"/>
      <c r="N115" s="3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</row>
    <row r="116" spans="1:119" s="8" customFormat="1">
      <c r="A116" s="5"/>
      <c r="B116" s="3"/>
      <c r="C116" s="7"/>
      <c r="D116" s="7"/>
      <c r="E116" s="3"/>
      <c r="F116" s="3"/>
      <c r="G116" s="15"/>
      <c r="L116" s="3"/>
      <c r="M116" s="3"/>
      <c r="N116" s="3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</row>
    <row r="117" spans="1:119" s="8" customFormat="1">
      <c r="A117" s="5"/>
      <c r="B117" s="3"/>
      <c r="C117" s="7"/>
      <c r="D117" s="7"/>
      <c r="E117" s="3"/>
      <c r="F117" s="3"/>
      <c r="G117" s="15"/>
      <c r="L117" s="3"/>
      <c r="M117" s="3"/>
      <c r="N117" s="3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</row>
    <row r="118" spans="1:119" s="8" customFormat="1">
      <c r="A118" s="5"/>
      <c r="B118" s="3"/>
      <c r="C118" s="7"/>
      <c r="D118" s="7"/>
      <c r="E118" s="3"/>
      <c r="F118" s="3"/>
      <c r="G118" s="15"/>
      <c r="L118" s="3"/>
      <c r="M118" s="3"/>
      <c r="N118" s="3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</row>
    <row r="119" spans="1:119" s="8" customFormat="1">
      <c r="A119" s="5"/>
      <c r="B119" s="3"/>
      <c r="C119" s="7"/>
      <c r="D119" s="7"/>
      <c r="E119" s="3"/>
      <c r="F119" s="3"/>
      <c r="G119" s="15"/>
      <c r="L119" s="3"/>
      <c r="M119" s="3"/>
      <c r="N119" s="3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</row>
    <row r="120" spans="1:119" s="8" customFormat="1">
      <c r="A120" s="5"/>
      <c r="B120" s="3"/>
      <c r="C120" s="7"/>
      <c r="D120" s="7"/>
      <c r="E120" s="3"/>
      <c r="F120" s="3"/>
      <c r="G120" s="15"/>
      <c r="L120" s="3"/>
      <c r="M120" s="3"/>
      <c r="N120" s="3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</row>
    <row r="121" spans="1:119" s="8" customFormat="1">
      <c r="A121" s="5"/>
      <c r="B121" s="3"/>
      <c r="C121" s="7"/>
      <c r="D121" s="7"/>
      <c r="E121" s="3"/>
      <c r="F121" s="3"/>
      <c r="G121" s="15"/>
      <c r="L121" s="3"/>
      <c r="M121" s="3"/>
      <c r="N121" s="3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</row>
    <row r="122" spans="1:119" s="8" customFormat="1">
      <c r="A122" s="5"/>
      <c r="B122" s="3"/>
      <c r="C122" s="7"/>
      <c r="D122" s="7"/>
      <c r="E122" s="3"/>
      <c r="F122" s="3"/>
      <c r="G122" s="15"/>
      <c r="L122" s="3"/>
      <c r="M122" s="3"/>
      <c r="N122" s="3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</row>
    <row r="123" spans="1:119" s="8" customFormat="1">
      <c r="A123" s="5"/>
      <c r="B123" s="3"/>
      <c r="C123" s="7"/>
      <c r="D123" s="7"/>
      <c r="E123" s="3"/>
      <c r="F123" s="3"/>
      <c r="G123" s="15"/>
      <c r="L123" s="3"/>
      <c r="M123" s="3"/>
      <c r="N123" s="3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</row>
    <row r="124" spans="1:119" s="8" customFormat="1">
      <c r="A124" s="5"/>
      <c r="B124" s="3"/>
      <c r="C124" s="7"/>
      <c r="D124" s="7"/>
      <c r="E124" s="3"/>
      <c r="F124" s="3"/>
      <c r="G124" s="15"/>
      <c r="L124" s="3"/>
      <c r="M124" s="3"/>
      <c r="N124" s="3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</row>
    <row r="125" spans="1:119" s="8" customFormat="1">
      <c r="A125" s="5"/>
      <c r="B125" s="3"/>
      <c r="C125" s="7"/>
      <c r="D125" s="7"/>
      <c r="E125" s="3"/>
      <c r="F125" s="3"/>
      <c r="G125" s="15"/>
      <c r="L125" s="3"/>
      <c r="M125" s="3"/>
      <c r="N125" s="3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</row>
    <row r="126" spans="1:119" s="8" customFormat="1">
      <c r="A126" s="5"/>
      <c r="B126" s="3"/>
      <c r="C126" s="7"/>
      <c r="D126" s="7"/>
      <c r="E126" s="3"/>
      <c r="F126" s="3"/>
      <c r="G126" s="15"/>
      <c r="L126" s="3"/>
      <c r="M126" s="3"/>
      <c r="N126" s="3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</row>
    <row r="127" spans="1:119" s="8" customFormat="1">
      <c r="A127" s="5"/>
      <c r="B127" s="3"/>
      <c r="C127" s="7"/>
      <c r="D127" s="7"/>
      <c r="E127" s="3"/>
      <c r="F127" s="3"/>
      <c r="G127" s="15"/>
      <c r="L127" s="3"/>
      <c r="M127" s="3"/>
      <c r="N127" s="3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</row>
    <row r="128" spans="1:119" s="8" customFormat="1">
      <c r="A128" s="5"/>
      <c r="B128" s="3"/>
      <c r="C128" s="7"/>
      <c r="D128" s="7"/>
      <c r="E128" s="3"/>
      <c r="F128" s="3"/>
      <c r="G128" s="15"/>
      <c r="L128" s="3"/>
      <c r="M128" s="3"/>
      <c r="N128" s="3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</row>
    <row r="129" spans="1:119" s="8" customFormat="1">
      <c r="A129" s="5"/>
      <c r="B129" s="3"/>
      <c r="C129" s="7"/>
      <c r="D129" s="7"/>
      <c r="E129" s="3"/>
      <c r="F129" s="3"/>
      <c r="G129" s="15"/>
      <c r="L129" s="3"/>
      <c r="M129" s="3"/>
      <c r="N129" s="3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</row>
    <row r="130" spans="1:119" s="8" customFormat="1">
      <c r="A130" s="5"/>
      <c r="B130" s="3"/>
      <c r="C130" s="7"/>
      <c r="D130" s="7"/>
      <c r="E130" s="3"/>
      <c r="F130" s="3"/>
      <c r="G130" s="15"/>
      <c r="L130" s="3"/>
      <c r="M130" s="3"/>
      <c r="N130" s="3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</row>
    <row r="131" spans="1:119" s="8" customFormat="1">
      <c r="A131" s="5"/>
      <c r="B131" s="3"/>
      <c r="C131" s="7"/>
      <c r="D131" s="7"/>
      <c r="E131" s="3"/>
      <c r="F131" s="3"/>
      <c r="G131" s="15"/>
      <c r="L131" s="3"/>
      <c r="M131" s="3"/>
      <c r="N131" s="3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</row>
    <row r="132" spans="1:119" s="8" customFormat="1">
      <c r="A132" s="5"/>
      <c r="B132" s="3"/>
      <c r="C132" s="7"/>
      <c r="D132" s="7"/>
      <c r="E132" s="3"/>
      <c r="F132" s="3"/>
      <c r="G132" s="15"/>
      <c r="L132" s="3"/>
      <c r="M132" s="3"/>
      <c r="N132" s="3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</row>
    <row r="133" spans="1:119" s="8" customFormat="1">
      <c r="A133" s="5"/>
      <c r="B133" s="3"/>
      <c r="C133" s="7"/>
      <c r="D133" s="7"/>
      <c r="E133" s="3"/>
      <c r="F133" s="3"/>
      <c r="G133" s="15"/>
      <c r="L133" s="3"/>
      <c r="M133" s="3"/>
      <c r="N133" s="3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</row>
    <row r="134" spans="1:119" s="8" customFormat="1">
      <c r="A134" s="5"/>
      <c r="B134" s="3"/>
      <c r="C134" s="7"/>
      <c r="D134" s="7"/>
      <c r="E134" s="3"/>
      <c r="F134" s="3"/>
      <c r="G134" s="15"/>
      <c r="L134" s="3"/>
      <c r="M134" s="3"/>
      <c r="N134" s="3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</row>
    <row r="135" spans="1:119" s="8" customFormat="1">
      <c r="A135" s="5"/>
      <c r="B135" s="3"/>
      <c r="C135" s="7"/>
      <c r="D135" s="7"/>
      <c r="E135" s="3"/>
      <c r="F135" s="3"/>
      <c r="G135" s="15"/>
      <c r="L135" s="3"/>
      <c r="M135" s="3"/>
      <c r="N135" s="3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</row>
    <row r="136" spans="1:119" s="8" customFormat="1">
      <c r="A136" s="5"/>
      <c r="B136" s="3"/>
      <c r="C136" s="7"/>
      <c r="D136" s="7"/>
      <c r="E136" s="3"/>
      <c r="F136" s="3"/>
      <c r="G136" s="15"/>
      <c r="L136" s="3"/>
      <c r="M136" s="3"/>
      <c r="N136" s="3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</row>
    <row r="137" spans="1:119" s="8" customFormat="1">
      <c r="A137" s="5"/>
      <c r="B137" s="3"/>
      <c r="C137" s="7"/>
      <c r="D137" s="7"/>
      <c r="E137" s="3"/>
      <c r="F137" s="3"/>
      <c r="G137" s="15"/>
      <c r="L137" s="3"/>
      <c r="M137" s="3"/>
      <c r="N137" s="3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</row>
    <row r="138" spans="1:119" s="8" customFormat="1">
      <c r="A138" s="5"/>
      <c r="B138" s="3"/>
      <c r="C138" s="7"/>
      <c r="D138" s="7"/>
      <c r="E138" s="3"/>
      <c r="F138" s="3"/>
      <c r="G138" s="15"/>
      <c r="L138" s="3"/>
      <c r="M138" s="3"/>
      <c r="N138" s="3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</row>
    <row r="139" spans="1:119" s="8" customFormat="1">
      <c r="A139" s="5"/>
      <c r="B139" s="3"/>
      <c r="C139" s="7"/>
      <c r="D139" s="7"/>
      <c r="E139" s="3"/>
      <c r="F139" s="3"/>
      <c r="G139" s="15"/>
      <c r="L139" s="3"/>
      <c r="M139" s="3"/>
      <c r="N139" s="3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</row>
    <row r="140" spans="1:119" s="8" customFormat="1">
      <c r="A140" s="5"/>
      <c r="B140" s="3"/>
      <c r="C140" s="7"/>
      <c r="D140" s="7"/>
      <c r="E140" s="3"/>
      <c r="F140" s="3"/>
      <c r="G140" s="15"/>
      <c r="L140" s="3"/>
      <c r="M140" s="3"/>
      <c r="N140" s="3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</row>
    <row r="141" spans="1:119" s="8" customFormat="1">
      <c r="A141" s="5"/>
      <c r="B141" s="3"/>
      <c r="C141" s="7"/>
      <c r="D141" s="7"/>
      <c r="E141" s="3"/>
      <c r="F141" s="3"/>
      <c r="G141" s="15"/>
      <c r="L141" s="3"/>
      <c r="M141" s="3"/>
      <c r="N141" s="3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</row>
    <row r="142" spans="1:119" s="8" customFormat="1">
      <c r="A142" s="5"/>
      <c r="B142" s="3"/>
      <c r="C142" s="7"/>
      <c r="D142" s="7"/>
      <c r="E142" s="3"/>
      <c r="F142" s="3"/>
      <c r="G142" s="15"/>
      <c r="L142" s="3"/>
      <c r="M142" s="3"/>
      <c r="N142" s="3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</row>
    <row r="143" spans="1:119" s="8" customFormat="1">
      <c r="A143" s="5"/>
      <c r="B143" s="3"/>
      <c r="C143" s="7"/>
      <c r="D143" s="7"/>
      <c r="E143" s="3"/>
      <c r="F143" s="3"/>
      <c r="G143" s="15"/>
      <c r="L143" s="3"/>
      <c r="M143" s="3"/>
      <c r="N143" s="3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</row>
    <row r="144" spans="1:119" s="8" customFormat="1">
      <c r="A144" s="5"/>
      <c r="B144" s="3"/>
      <c r="C144" s="7"/>
      <c r="D144" s="7"/>
      <c r="E144" s="3"/>
      <c r="F144" s="3"/>
      <c r="G144" s="15"/>
      <c r="L144" s="3"/>
      <c r="M144" s="3"/>
      <c r="N144" s="3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</row>
    <row r="145" spans="1:119" s="8" customFormat="1">
      <c r="A145" s="5"/>
      <c r="B145" s="3"/>
      <c r="C145" s="7"/>
      <c r="D145" s="7"/>
      <c r="E145" s="3"/>
      <c r="F145" s="3"/>
      <c r="G145" s="15"/>
      <c r="L145" s="3"/>
      <c r="M145" s="3"/>
      <c r="N145" s="3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</row>
    <row r="146" spans="1:119" s="8" customFormat="1">
      <c r="A146" s="5"/>
      <c r="B146" s="3"/>
      <c r="C146" s="7"/>
      <c r="D146" s="7"/>
      <c r="E146" s="3"/>
      <c r="F146" s="3"/>
      <c r="G146" s="15"/>
      <c r="L146" s="3"/>
      <c r="M146" s="3"/>
      <c r="N146" s="3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</row>
    <row r="147" spans="1:119" s="8" customFormat="1">
      <c r="A147" s="5"/>
      <c r="B147" s="3"/>
      <c r="C147" s="7"/>
      <c r="D147" s="7"/>
      <c r="E147" s="3"/>
      <c r="F147" s="3"/>
      <c r="G147" s="15"/>
      <c r="L147" s="3"/>
      <c r="M147" s="3"/>
      <c r="N147" s="3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</row>
    <row r="148" spans="1:119" s="8" customFormat="1">
      <c r="A148" s="5"/>
      <c r="B148" s="3"/>
      <c r="C148" s="7"/>
      <c r="D148" s="7"/>
      <c r="E148" s="3"/>
      <c r="F148" s="3"/>
      <c r="G148" s="15"/>
      <c r="L148" s="3"/>
      <c r="M148" s="3"/>
      <c r="N148" s="3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</row>
    <row r="149" spans="1:119" s="8" customFormat="1">
      <c r="A149" s="5"/>
      <c r="B149" s="3"/>
      <c r="C149" s="7"/>
      <c r="D149" s="7"/>
      <c r="E149" s="3"/>
      <c r="F149" s="3"/>
      <c r="G149" s="15"/>
      <c r="L149" s="3"/>
      <c r="M149" s="3"/>
      <c r="N149" s="3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</row>
    <row r="150" spans="1:119" s="8" customFormat="1">
      <c r="A150" s="5"/>
      <c r="B150" s="3"/>
      <c r="C150" s="7"/>
      <c r="D150" s="7"/>
      <c r="E150" s="3"/>
      <c r="F150" s="3"/>
      <c r="G150" s="15"/>
      <c r="L150" s="3"/>
      <c r="M150" s="3"/>
      <c r="N150" s="3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</row>
    <row r="151" spans="1:119" s="8" customFormat="1">
      <c r="A151" s="5"/>
      <c r="B151" s="3"/>
      <c r="C151" s="7"/>
      <c r="D151" s="7"/>
      <c r="E151" s="3"/>
      <c r="F151" s="3"/>
      <c r="G151" s="15"/>
      <c r="L151" s="3"/>
      <c r="M151" s="3"/>
      <c r="N151" s="3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</row>
    <row r="152" spans="1:119" s="8" customFormat="1">
      <c r="A152" s="5"/>
      <c r="B152" s="3"/>
      <c r="C152" s="7"/>
      <c r="D152" s="7"/>
      <c r="E152" s="3"/>
      <c r="F152" s="3"/>
      <c r="G152" s="15"/>
      <c r="L152" s="3"/>
      <c r="M152" s="3"/>
      <c r="N152" s="3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</row>
    <row r="153" spans="1:119" s="8" customFormat="1">
      <c r="A153" s="5"/>
      <c r="B153" s="3"/>
      <c r="C153" s="7"/>
      <c r="D153" s="7"/>
      <c r="E153" s="3"/>
      <c r="F153" s="3"/>
      <c r="G153" s="15"/>
      <c r="L153" s="3"/>
      <c r="M153" s="3"/>
      <c r="N153" s="3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</row>
    <row r="154" spans="1:119" s="8" customFormat="1">
      <c r="A154" s="5"/>
      <c r="B154" s="3"/>
      <c r="C154" s="7"/>
      <c r="D154" s="7"/>
      <c r="E154" s="3"/>
      <c r="F154" s="3"/>
      <c r="G154" s="15"/>
      <c r="L154" s="3"/>
      <c r="M154" s="3"/>
      <c r="N154" s="3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</row>
    <row r="155" spans="1:119" s="8" customFormat="1">
      <c r="A155" s="5"/>
      <c r="B155" s="3"/>
      <c r="C155" s="7"/>
      <c r="D155" s="7"/>
      <c r="E155" s="3"/>
      <c r="F155" s="3"/>
      <c r="G155" s="15"/>
      <c r="L155" s="3"/>
      <c r="M155" s="3"/>
      <c r="N155" s="3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</row>
    <row r="156" spans="1:119" s="8" customFormat="1">
      <c r="A156" s="5"/>
      <c r="B156" s="3"/>
      <c r="C156" s="7"/>
      <c r="D156" s="7"/>
      <c r="E156" s="3"/>
      <c r="F156" s="3"/>
      <c r="G156" s="15"/>
      <c r="L156" s="3"/>
      <c r="M156" s="3"/>
      <c r="N156" s="3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</row>
    <row r="157" spans="1:119" s="8" customFormat="1">
      <c r="A157" s="5"/>
      <c r="B157" s="3"/>
      <c r="C157" s="7"/>
      <c r="D157" s="7"/>
      <c r="E157" s="3"/>
      <c r="F157" s="3"/>
      <c r="G157" s="15"/>
      <c r="L157" s="3"/>
      <c r="M157" s="3"/>
      <c r="N157" s="3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</row>
    <row r="158" spans="1:119" s="8" customFormat="1">
      <c r="A158" s="5"/>
      <c r="B158" s="3"/>
      <c r="C158" s="7"/>
      <c r="D158" s="7"/>
      <c r="E158" s="3"/>
      <c r="F158" s="3"/>
      <c r="G158" s="15"/>
      <c r="L158" s="3"/>
      <c r="M158" s="3"/>
      <c r="N158" s="3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</row>
    <row r="159" spans="1:119" s="8" customFormat="1">
      <c r="A159" s="5"/>
      <c r="B159" s="3"/>
      <c r="C159" s="7"/>
      <c r="D159" s="7"/>
      <c r="E159" s="3"/>
      <c r="F159" s="3"/>
      <c r="G159" s="15"/>
      <c r="L159" s="3"/>
      <c r="M159" s="3"/>
      <c r="N159" s="3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</row>
    <row r="160" spans="1:119" s="8" customFormat="1">
      <c r="A160" s="5"/>
      <c r="B160" s="3"/>
      <c r="C160" s="7"/>
      <c r="D160" s="7"/>
      <c r="E160" s="3"/>
      <c r="F160" s="3"/>
      <c r="G160" s="15"/>
      <c r="L160" s="3"/>
      <c r="M160" s="3"/>
      <c r="N160" s="3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</row>
    <row r="161" spans="1:119" s="8" customFormat="1">
      <c r="A161" s="5"/>
      <c r="B161" s="3"/>
      <c r="C161" s="7"/>
      <c r="D161" s="7"/>
      <c r="E161" s="3"/>
      <c r="F161" s="3"/>
      <c r="G161" s="15"/>
      <c r="L161" s="3"/>
      <c r="M161" s="3"/>
      <c r="N161" s="3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</row>
    <row r="162" spans="1:119" s="8" customFormat="1">
      <c r="A162" s="5"/>
      <c r="B162" s="3"/>
      <c r="C162" s="7"/>
      <c r="D162" s="7"/>
      <c r="E162" s="3"/>
      <c r="F162" s="3"/>
      <c r="G162" s="15"/>
      <c r="L162" s="3"/>
      <c r="M162" s="3"/>
      <c r="N162" s="3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</row>
    <row r="163" spans="1:119" s="8" customFormat="1">
      <c r="A163" s="5"/>
      <c r="B163" s="3"/>
      <c r="C163" s="7"/>
      <c r="D163" s="7"/>
      <c r="E163" s="3"/>
      <c r="F163" s="3"/>
      <c r="G163" s="15"/>
      <c r="L163" s="3"/>
      <c r="M163" s="3"/>
      <c r="N163" s="3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</row>
    <row r="164" spans="1:119" s="8" customFormat="1">
      <c r="A164" s="5"/>
      <c r="B164" s="3"/>
      <c r="C164" s="7"/>
      <c r="D164" s="7"/>
      <c r="E164" s="3"/>
      <c r="F164" s="3"/>
      <c r="G164" s="15"/>
      <c r="L164" s="3"/>
      <c r="M164" s="3"/>
      <c r="N164" s="3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</row>
    <row r="165" spans="1:119" s="8" customFormat="1">
      <c r="A165" s="5"/>
      <c r="B165" s="3"/>
      <c r="C165" s="7"/>
      <c r="D165" s="7"/>
      <c r="E165" s="3"/>
      <c r="F165" s="3"/>
      <c r="G165" s="15"/>
      <c r="L165" s="3"/>
      <c r="M165" s="3"/>
      <c r="N165" s="3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</row>
    <row r="166" spans="1:119" s="8" customFormat="1">
      <c r="A166" s="5"/>
      <c r="B166" s="3"/>
      <c r="C166" s="7"/>
      <c r="D166" s="7"/>
      <c r="E166" s="3"/>
      <c r="F166" s="3"/>
      <c r="G166" s="15"/>
      <c r="L166" s="3"/>
      <c r="M166" s="3"/>
      <c r="N166" s="3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</row>
    <row r="167" spans="1:119" s="8" customFormat="1">
      <c r="A167" s="5"/>
      <c r="B167" s="3"/>
      <c r="C167" s="7"/>
      <c r="D167" s="7"/>
      <c r="E167" s="3"/>
      <c r="F167" s="3"/>
      <c r="G167" s="15"/>
      <c r="L167" s="3"/>
      <c r="M167" s="3"/>
      <c r="N167" s="3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</row>
    <row r="168" spans="1:119" s="8" customFormat="1">
      <c r="A168" s="5"/>
      <c r="B168" s="3"/>
      <c r="C168" s="7"/>
      <c r="D168" s="7"/>
      <c r="E168" s="3"/>
      <c r="F168" s="3"/>
      <c r="G168" s="15"/>
      <c r="L168" s="3"/>
      <c r="M168" s="3"/>
      <c r="N168" s="3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</row>
    <row r="169" spans="1:119" s="8" customFormat="1">
      <c r="A169" s="5"/>
      <c r="B169" s="3"/>
      <c r="C169" s="7"/>
      <c r="D169" s="7"/>
      <c r="E169" s="3"/>
      <c r="F169" s="3"/>
      <c r="G169" s="15"/>
      <c r="L169" s="3"/>
      <c r="M169" s="3"/>
      <c r="N169" s="3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</row>
    <row r="170" spans="1:119" s="8" customFormat="1">
      <c r="A170" s="5"/>
      <c r="B170" s="3"/>
      <c r="C170" s="7"/>
      <c r="D170" s="7"/>
      <c r="E170" s="3"/>
      <c r="F170" s="3"/>
      <c r="G170" s="15"/>
      <c r="L170" s="3"/>
      <c r="M170" s="3"/>
      <c r="N170" s="3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</row>
    <row r="171" spans="1:119" s="8" customFormat="1">
      <c r="A171" s="5"/>
      <c r="B171" s="3"/>
      <c r="C171" s="7"/>
      <c r="D171" s="7"/>
      <c r="E171" s="3"/>
      <c r="F171" s="3"/>
      <c r="G171" s="15"/>
      <c r="L171" s="3"/>
      <c r="M171" s="3"/>
      <c r="N171" s="3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</row>
    <row r="172" spans="1:119" s="8" customFormat="1">
      <c r="A172" s="5"/>
      <c r="B172" s="3"/>
      <c r="C172" s="7"/>
      <c r="D172" s="7"/>
      <c r="E172" s="3"/>
      <c r="F172" s="3"/>
      <c r="G172" s="15"/>
      <c r="L172" s="3"/>
      <c r="M172" s="3"/>
      <c r="N172" s="3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</row>
    <row r="173" spans="1:119" s="8" customFormat="1">
      <c r="A173" s="5"/>
      <c r="B173" s="3"/>
      <c r="C173" s="7"/>
      <c r="D173" s="7"/>
      <c r="E173" s="3"/>
      <c r="F173" s="3"/>
      <c r="G173" s="15"/>
      <c r="L173" s="3"/>
      <c r="M173" s="3"/>
      <c r="N173" s="3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</row>
    <row r="174" spans="1:119" s="8" customFormat="1">
      <c r="A174" s="5"/>
      <c r="B174" s="3"/>
      <c r="C174" s="7"/>
      <c r="D174" s="7"/>
      <c r="E174" s="3"/>
      <c r="F174" s="3"/>
      <c r="G174" s="15"/>
      <c r="L174" s="3"/>
      <c r="M174" s="3"/>
      <c r="N174" s="3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</row>
    <row r="175" spans="1:119" s="8" customFormat="1">
      <c r="A175" s="5"/>
      <c r="B175" s="3"/>
      <c r="C175" s="7"/>
      <c r="D175" s="7"/>
      <c r="E175" s="3"/>
      <c r="F175" s="3"/>
      <c r="G175" s="15"/>
      <c r="L175" s="3"/>
      <c r="M175" s="3"/>
      <c r="N175" s="3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</row>
    <row r="176" spans="1:119" s="8" customFormat="1">
      <c r="A176" s="5"/>
      <c r="B176" s="3"/>
      <c r="C176" s="7"/>
      <c r="D176" s="7"/>
      <c r="E176" s="3"/>
      <c r="F176" s="3"/>
      <c r="G176" s="15"/>
      <c r="L176" s="3"/>
      <c r="M176" s="3"/>
      <c r="N176" s="3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</row>
    <row r="177" spans="1:119" s="8" customFormat="1">
      <c r="A177" s="5"/>
      <c r="B177" s="3"/>
      <c r="C177" s="7"/>
      <c r="D177" s="7"/>
      <c r="E177" s="3"/>
      <c r="F177" s="3"/>
      <c r="G177" s="15"/>
      <c r="L177" s="3"/>
      <c r="M177" s="3"/>
      <c r="N177" s="3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</row>
    <row r="178" spans="1:119" s="8" customFormat="1">
      <c r="A178" s="5"/>
      <c r="B178" s="3"/>
      <c r="C178" s="7"/>
      <c r="D178" s="7"/>
      <c r="E178" s="3"/>
      <c r="F178" s="3"/>
      <c r="G178" s="15"/>
      <c r="L178" s="3"/>
      <c r="M178" s="3"/>
      <c r="N178" s="3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</row>
    <row r="179" spans="1:119" s="8" customFormat="1">
      <c r="A179" s="5"/>
      <c r="B179" s="3"/>
      <c r="C179" s="7"/>
      <c r="D179" s="7"/>
      <c r="E179" s="3"/>
      <c r="F179" s="3"/>
      <c r="G179" s="15"/>
      <c r="L179" s="3"/>
      <c r="M179" s="3"/>
      <c r="N179" s="3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</row>
    <row r="180" spans="1:119" s="8" customFormat="1">
      <c r="A180" s="5"/>
      <c r="B180" s="3"/>
      <c r="C180" s="7"/>
      <c r="D180" s="7"/>
      <c r="E180" s="3"/>
      <c r="F180" s="3"/>
      <c r="G180" s="15"/>
      <c r="L180" s="3"/>
      <c r="M180" s="3"/>
      <c r="N180" s="3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</row>
    <row r="181" spans="1:119" s="8" customFormat="1">
      <c r="A181" s="5"/>
      <c r="B181" s="3"/>
      <c r="C181" s="7"/>
      <c r="D181" s="7"/>
      <c r="E181" s="3"/>
      <c r="F181" s="3"/>
      <c r="G181" s="15"/>
      <c r="L181" s="3"/>
      <c r="M181" s="3"/>
      <c r="N181" s="3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</row>
    <row r="182" spans="1:119" s="8" customFormat="1">
      <c r="A182" s="5"/>
      <c r="B182" s="3"/>
      <c r="C182" s="7"/>
      <c r="D182" s="7"/>
      <c r="E182" s="3"/>
      <c r="F182" s="3"/>
      <c r="G182" s="15"/>
      <c r="L182" s="3"/>
      <c r="M182" s="3"/>
      <c r="N182" s="3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</row>
    <row r="183" spans="1:119" s="8" customFormat="1">
      <c r="A183" s="5"/>
      <c r="B183" s="3"/>
      <c r="C183" s="7"/>
      <c r="D183" s="7"/>
      <c r="E183" s="3"/>
      <c r="F183" s="3"/>
      <c r="G183" s="15"/>
      <c r="L183" s="3"/>
      <c r="M183" s="3"/>
      <c r="N183" s="3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</row>
    <row r="184" spans="1:119" s="8" customFormat="1">
      <c r="A184" s="5"/>
      <c r="B184" s="3"/>
      <c r="C184" s="7"/>
      <c r="D184" s="7"/>
      <c r="E184" s="3"/>
      <c r="F184" s="3"/>
      <c r="G184" s="15"/>
      <c r="L184" s="3"/>
      <c r="M184" s="3"/>
      <c r="N184" s="3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</row>
    <row r="185" spans="1:119" s="8" customFormat="1">
      <c r="A185" s="5"/>
      <c r="B185" s="3"/>
      <c r="C185" s="7"/>
      <c r="D185" s="7"/>
      <c r="E185" s="3"/>
      <c r="F185" s="3"/>
      <c r="G185" s="15"/>
      <c r="L185" s="3"/>
      <c r="M185" s="3"/>
      <c r="N185" s="3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</row>
    <row r="186" spans="1:119" s="8" customFormat="1">
      <c r="A186" s="5"/>
      <c r="B186" s="3"/>
      <c r="C186" s="7"/>
      <c r="D186" s="7"/>
      <c r="E186" s="3"/>
      <c r="F186" s="3"/>
      <c r="G186" s="15"/>
      <c r="L186" s="3"/>
      <c r="M186" s="3"/>
      <c r="N186" s="3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</row>
    <row r="187" spans="1:119" s="8" customFormat="1">
      <c r="A187" s="5"/>
      <c r="B187" s="3"/>
      <c r="C187" s="7"/>
      <c r="D187" s="7"/>
      <c r="E187" s="3"/>
      <c r="F187" s="3"/>
      <c r="G187" s="15"/>
      <c r="L187" s="3"/>
      <c r="M187" s="3"/>
      <c r="N187" s="3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</row>
    <row r="188" spans="1:119" s="8" customFormat="1">
      <c r="A188" s="5"/>
      <c r="B188" s="3"/>
      <c r="C188" s="7"/>
      <c r="D188" s="7"/>
      <c r="E188" s="3"/>
      <c r="F188" s="3"/>
      <c r="G188" s="15"/>
      <c r="L188" s="3"/>
      <c r="M188" s="3"/>
      <c r="N188" s="3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</row>
    <row r="189" spans="1:119" s="8" customFormat="1">
      <c r="A189" s="5"/>
      <c r="B189" s="3"/>
      <c r="C189" s="7"/>
      <c r="D189" s="7"/>
      <c r="E189" s="3"/>
      <c r="F189" s="3"/>
      <c r="G189" s="15"/>
      <c r="L189" s="3"/>
      <c r="M189" s="3"/>
      <c r="N189" s="3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</row>
    <row r="190" spans="1:119" s="8" customFormat="1">
      <c r="A190" s="5"/>
      <c r="B190" s="3"/>
      <c r="C190" s="7"/>
      <c r="D190" s="7"/>
      <c r="E190" s="3"/>
      <c r="F190" s="3"/>
      <c r="G190" s="15"/>
      <c r="L190" s="3"/>
      <c r="M190" s="3"/>
      <c r="N190" s="3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</row>
    <row r="191" spans="1:119" s="8" customFormat="1">
      <c r="A191" s="5"/>
      <c r="B191" s="3"/>
      <c r="C191" s="7"/>
      <c r="D191" s="7"/>
      <c r="E191" s="3"/>
      <c r="F191" s="3"/>
      <c r="G191" s="15"/>
      <c r="L191" s="3"/>
      <c r="M191" s="3"/>
      <c r="N191" s="3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</row>
    <row r="192" spans="1:119" s="8" customFormat="1">
      <c r="A192" s="5"/>
      <c r="B192" s="3"/>
      <c r="C192" s="7"/>
      <c r="D192" s="7"/>
      <c r="E192" s="3"/>
      <c r="F192" s="3"/>
      <c r="G192" s="15"/>
      <c r="L192" s="3"/>
      <c r="M192" s="3"/>
      <c r="N192" s="3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</row>
    <row r="193" spans="1:119" s="8" customFormat="1">
      <c r="A193" s="5"/>
      <c r="B193" s="3"/>
      <c r="C193" s="7"/>
      <c r="D193" s="7"/>
      <c r="E193" s="3"/>
      <c r="F193" s="3"/>
      <c r="G193" s="15"/>
      <c r="L193" s="3"/>
      <c r="M193" s="3"/>
      <c r="N193" s="3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</row>
    <row r="194" spans="1:119" s="8" customFormat="1">
      <c r="A194" s="5"/>
      <c r="B194" s="3"/>
      <c r="C194" s="7"/>
      <c r="D194" s="7"/>
      <c r="E194" s="3"/>
      <c r="F194" s="3"/>
      <c r="G194" s="15"/>
      <c r="L194" s="3"/>
      <c r="M194" s="3"/>
      <c r="N194" s="3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</row>
    <row r="195" spans="1:119" s="8" customFormat="1">
      <c r="A195" s="5"/>
      <c r="B195" s="3"/>
      <c r="C195" s="7"/>
      <c r="D195" s="7"/>
      <c r="E195" s="3"/>
      <c r="F195" s="3"/>
      <c r="G195" s="15"/>
      <c r="L195" s="3"/>
      <c r="M195" s="3"/>
      <c r="N195" s="3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</row>
    <row r="196" spans="1:119" s="8" customFormat="1">
      <c r="A196" s="5"/>
      <c r="B196" s="3"/>
      <c r="C196" s="7"/>
      <c r="D196" s="7"/>
      <c r="E196" s="3"/>
      <c r="F196" s="3"/>
      <c r="G196" s="15"/>
      <c r="L196" s="3"/>
      <c r="M196" s="3"/>
      <c r="N196" s="3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</row>
    <row r="197" spans="1:119" s="8" customFormat="1">
      <c r="A197" s="5"/>
      <c r="B197" s="3"/>
      <c r="C197" s="7"/>
      <c r="D197" s="7"/>
      <c r="E197" s="3"/>
      <c r="F197" s="3"/>
      <c r="G197" s="15"/>
      <c r="L197" s="3"/>
      <c r="M197" s="3"/>
      <c r="N197" s="3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</row>
    <row r="198" spans="1:119" s="8" customFormat="1">
      <c r="A198" s="5"/>
      <c r="B198" s="3"/>
      <c r="C198" s="7"/>
      <c r="D198" s="7"/>
      <c r="E198" s="3"/>
      <c r="F198" s="3"/>
      <c r="G198" s="15"/>
      <c r="L198" s="3"/>
      <c r="M198" s="3"/>
      <c r="N198" s="3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</row>
    <row r="199" spans="1:119" s="8" customFormat="1">
      <c r="A199" s="5"/>
      <c r="B199" s="3"/>
      <c r="C199" s="7"/>
      <c r="D199" s="7"/>
      <c r="E199" s="3"/>
      <c r="F199" s="3"/>
      <c r="G199" s="15"/>
      <c r="L199" s="3"/>
      <c r="M199" s="3"/>
      <c r="N199" s="3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</row>
    <row r="200" spans="1:119" s="8" customFormat="1">
      <c r="A200" s="5"/>
      <c r="B200" s="3"/>
      <c r="C200" s="7"/>
      <c r="D200" s="7"/>
      <c r="E200" s="3"/>
      <c r="F200" s="3"/>
      <c r="G200" s="15"/>
      <c r="L200" s="3"/>
      <c r="M200" s="3"/>
      <c r="N200" s="3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</row>
    <row r="201" spans="1:119" s="8" customFormat="1">
      <c r="A201" s="5"/>
      <c r="B201" s="3"/>
      <c r="C201" s="7"/>
      <c r="D201" s="7"/>
      <c r="E201" s="3"/>
      <c r="F201" s="3"/>
      <c r="G201" s="15"/>
      <c r="L201" s="3"/>
      <c r="M201" s="3"/>
      <c r="N201" s="3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</row>
    <row r="202" spans="1:119" s="8" customFormat="1">
      <c r="A202" s="5"/>
      <c r="B202" s="3"/>
      <c r="C202" s="7"/>
      <c r="D202" s="7"/>
      <c r="E202" s="3"/>
      <c r="F202" s="3"/>
      <c r="G202" s="15"/>
      <c r="L202" s="3"/>
      <c r="M202" s="3"/>
      <c r="N202" s="3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</row>
    <row r="203" spans="1:119" s="8" customFormat="1">
      <c r="A203" s="5"/>
      <c r="B203" s="3"/>
      <c r="C203" s="7"/>
      <c r="D203" s="7"/>
      <c r="E203" s="3"/>
      <c r="F203" s="3"/>
      <c r="G203" s="15"/>
      <c r="L203" s="3"/>
      <c r="M203" s="3"/>
      <c r="N203" s="3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</row>
    <row r="204" spans="1:119" s="8" customFormat="1">
      <c r="A204" s="5"/>
      <c r="B204" s="3"/>
      <c r="C204" s="7"/>
      <c r="D204" s="7"/>
      <c r="E204" s="3"/>
      <c r="F204" s="3"/>
      <c r="G204" s="15"/>
      <c r="L204" s="3"/>
      <c r="M204" s="3"/>
      <c r="N204" s="3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</row>
    <row r="205" spans="1:119" s="8" customFormat="1">
      <c r="A205" s="5"/>
      <c r="B205" s="3"/>
      <c r="C205" s="7"/>
      <c r="D205" s="7"/>
      <c r="E205" s="3"/>
      <c r="F205" s="3"/>
      <c r="G205" s="15"/>
      <c r="L205" s="3"/>
      <c r="M205" s="3"/>
      <c r="N205" s="3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</row>
    <row r="206" spans="1:119" s="8" customFormat="1">
      <c r="A206" s="5"/>
      <c r="B206" s="3"/>
      <c r="C206" s="7"/>
      <c r="D206" s="7"/>
      <c r="E206" s="3"/>
      <c r="F206" s="3"/>
      <c r="G206" s="15"/>
      <c r="L206" s="3"/>
      <c r="M206" s="3"/>
      <c r="N206" s="3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</row>
    <row r="207" spans="1:119" s="8" customFormat="1">
      <c r="A207" s="5"/>
      <c r="B207" s="3"/>
      <c r="C207" s="7"/>
      <c r="D207" s="7"/>
      <c r="E207" s="3"/>
      <c r="F207" s="3"/>
      <c r="G207" s="15"/>
      <c r="L207" s="3"/>
      <c r="M207" s="3"/>
      <c r="N207" s="3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</row>
    <row r="208" spans="1:119" s="8" customFormat="1">
      <c r="A208" s="5"/>
      <c r="B208" s="3"/>
      <c r="C208" s="7"/>
      <c r="D208" s="7"/>
      <c r="E208" s="3"/>
      <c r="F208" s="3"/>
      <c r="G208" s="15"/>
      <c r="L208" s="3"/>
      <c r="M208" s="3"/>
      <c r="N208" s="3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</row>
    <row r="209" spans="1:119" s="8" customFormat="1">
      <c r="A209" s="5"/>
      <c r="B209" s="3"/>
      <c r="C209" s="7"/>
      <c r="D209" s="7"/>
      <c r="E209" s="3"/>
      <c r="F209" s="3"/>
      <c r="G209" s="15"/>
      <c r="L209" s="3"/>
      <c r="M209" s="3"/>
      <c r="N209" s="3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</row>
    <row r="210" spans="1:119" s="8" customFormat="1">
      <c r="A210" s="5"/>
      <c r="B210" s="3"/>
      <c r="C210" s="7"/>
      <c r="D210" s="7"/>
      <c r="E210" s="3"/>
      <c r="F210" s="3"/>
      <c r="G210" s="15"/>
      <c r="L210" s="3"/>
      <c r="M210" s="3"/>
      <c r="N210" s="3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</row>
    <row r="211" spans="1:119" s="8" customFormat="1">
      <c r="A211" s="5"/>
      <c r="B211" s="3"/>
      <c r="C211" s="7"/>
      <c r="D211" s="7"/>
      <c r="E211" s="3"/>
      <c r="F211" s="3"/>
      <c r="G211" s="15"/>
      <c r="L211" s="3"/>
      <c r="M211" s="3"/>
      <c r="N211" s="3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</row>
    <row r="212" spans="1:119" s="8" customFormat="1">
      <c r="A212" s="5"/>
      <c r="B212" s="3"/>
      <c r="C212" s="7"/>
      <c r="D212" s="7"/>
      <c r="E212" s="3"/>
      <c r="F212" s="3"/>
      <c r="G212" s="15"/>
      <c r="L212" s="3"/>
      <c r="M212" s="3"/>
      <c r="N212" s="3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</row>
    <row r="213" spans="1:119" s="8" customFormat="1">
      <c r="A213" s="5"/>
      <c r="B213" s="3"/>
      <c r="C213" s="7"/>
      <c r="D213" s="7"/>
      <c r="E213" s="3"/>
      <c r="F213" s="3"/>
      <c r="G213" s="15"/>
      <c r="L213" s="3"/>
      <c r="M213" s="3"/>
      <c r="N213" s="3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</row>
    <row r="214" spans="1:119" s="8" customFormat="1">
      <c r="A214" s="5"/>
      <c r="B214" s="3"/>
      <c r="C214" s="7"/>
      <c r="D214" s="7"/>
      <c r="E214" s="3"/>
      <c r="F214" s="3"/>
      <c r="G214" s="15"/>
      <c r="L214" s="3"/>
      <c r="M214" s="3"/>
      <c r="N214" s="3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</row>
    <row r="215" spans="1:119" s="8" customFormat="1">
      <c r="A215" s="5"/>
      <c r="B215" s="3"/>
      <c r="C215" s="7"/>
      <c r="D215" s="7"/>
      <c r="E215" s="3"/>
      <c r="F215" s="3"/>
      <c r="G215" s="15"/>
      <c r="L215" s="3"/>
      <c r="M215" s="3"/>
      <c r="N215" s="3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</row>
    <row r="216" spans="1:119" s="8" customFormat="1">
      <c r="A216" s="5"/>
      <c r="B216" s="3"/>
      <c r="C216" s="7"/>
      <c r="D216" s="7"/>
      <c r="E216" s="3"/>
      <c r="F216" s="3"/>
      <c r="G216" s="15"/>
      <c r="L216" s="3"/>
      <c r="M216" s="3"/>
      <c r="N216" s="3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</row>
    <row r="217" spans="1:119" s="8" customFormat="1">
      <c r="A217" s="5"/>
      <c r="B217" s="3"/>
      <c r="C217" s="7"/>
      <c r="D217" s="7"/>
      <c r="E217" s="3"/>
      <c r="F217" s="3"/>
      <c r="G217" s="15"/>
      <c r="L217" s="3"/>
      <c r="M217" s="3"/>
      <c r="N217" s="3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</row>
    <row r="218" spans="1:119" s="8" customFormat="1">
      <c r="A218" s="5"/>
      <c r="B218" s="3"/>
      <c r="C218" s="7"/>
      <c r="D218" s="7"/>
      <c r="E218" s="3"/>
      <c r="F218" s="3"/>
      <c r="G218" s="15"/>
      <c r="L218" s="3"/>
      <c r="M218" s="3"/>
      <c r="N218" s="3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</row>
    <row r="219" spans="1:119" s="8" customFormat="1">
      <c r="A219" s="5"/>
      <c r="B219" s="3"/>
      <c r="C219" s="7"/>
      <c r="D219" s="7"/>
      <c r="E219" s="3"/>
      <c r="F219" s="3"/>
      <c r="G219" s="15"/>
      <c r="L219" s="3"/>
      <c r="M219" s="3"/>
      <c r="N219" s="3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</row>
    <row r="220" spans="1:119" s="8" customFormat="1">
      <c r="A220" s="5"/>
      <c r="B220" s="3"/>
      <c r="C220" s="7"/>
      <c r="D220" s="7"/>
      <c r="E220" s="3"/>
      <c r="F220" s="3"/>
      <c r="G220" s="15"/>
      <c r="L220" s="3"/>
      <c r="M220" s="3"/>
      <c r="N220" s="3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</row>
    <row r="221" spans="1:119" s="8" customFormat="1">
      <c r="A221" s="5"/>
      <c r="B221" s="3"/>
      <c r="C221" s="7"/>
      <c r="D221" s="7"/>
      <c r="E221" s="3"/>
      <c r="F221" s="3"/>
      <c r="G221" s="15"/>
      <c r="L221" s="3"/>
      <c r="M221" s="3"/>
      <c r="N221" s="3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</row>
    <row r="222" spans="1:119" s="8" customFormat="1">
      <c r="A222" s="5"/>
      <c r="B222" s="3"/>
      <c r="C222" s="7"/>
      <c r="D222" s="7"/>
      <c r="E222" s="3"/>
      <c r="F222" s="3"/>
      <c r="G222" s="15"/>
      <c r="L222" s="3"/>
      <c r="M222" s="3"/>
      <c r="N222" s="3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</row>
    <row r="223" spans="1:119" s="8" customFormat="1">
      <c r="A223" s="5"/>
      <c r="B223" s="3"/>
      <c r="C223" s="7"/>
      <c r="D223" s="7"/>
      <c r="E223" s="3"/>
      <c r="F223" s="3"/>
      <c r="G223" s="15"/>
      <c r="L223" s="3"/>
      <c r="M223" s="3"/>
      <c r="N223" s="3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</row>
    <row r="224" spans="1:119" s="8" customFormat="1">
      <c r="A224" s="5"/>
      <c r="B224" s="3"/>
      <c r="C224" s="7"/>
      <c r="D224" s="7"/>
      <c r="E224" s="3"/>
      <c r="F224" s="3"/>
      <c r="G224" s="15"/>
      <c r="L224" s="3"/>
      <c r="M224" s="3"/>
      <c r="N224" s="3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</row>
    <row r="225" spans="1:119" s="8" customFormat="1">
      <c r="A225" s="5"/>
      <c r="B225" s="3"/>
      <c r="C225" s="7"/>
      <c r="D225" s="7"/>
      <c r="E225" s="3"/>
      <c r="F225" s="3"/>
      <c r="G225" s="15"/>
      <c r="L225" s="3"/>
      <c r="M225" s="3"/>
      <c r="N225" s="3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</row>
    <row r="226" spans="1:119" s="8" customFormat="1">
      <c r="A226" s="5"/>
      <c r="B226" s="3"/>
      <c r="C226" s="7"/>
      <c r="D226" s="7"/>
      <c r="E226" s="3"/>
      <c r="F226" s="3"/>
      <c r="G226" s="15"/>
      <c r="L226" s="3"/>
      <c r="M226" s="3"/>
      <c r="N226" s="3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</row>
    <row r="227" spans="1:119" s="8" customFormat="1">
      <c r="A227" s="5"/>
      <c r="B227" s="3"/>
      <c r="C227" s="7"/>
      <c r="D227" s="7"/>
      <c r="E227" s="3"/>
      <c r="F227" s="3"/>
      <c r="G227" s="15"/>
      <c r="L227" s="3"/>
      <c r="M227" s="3"/>
      <c r="N227" s="3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</row>
    <row r="228" spans="1:119" s="8" customFormat="1">
      <c r="A228" s="5"/>
      <c r="B228" s="3"/>
      <c r="C228" s="7"/>
      <c r="D228" s="7"/>
      <c r="E228" s="3"/>
      <c r="F228" s="3"/>
      <c r="G228" s="15"/>
      <c r="L228" s="3"/>
      <c r="M228" s="3"/>
      <c r="N228" s="3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</row>
    <row r="229" spans="1:119" s="8" customFormat="1">
      <c r="A229" s="5"/>
      <c r="B229" s="3"/>
      <c r="C229" s="7"/>
      <c r="D229" s="7"/>
      <c r="E229" s="3"/>
      <c r="F229" s="3"/>
      <c r="G229" s="15"/>
      <c r="L229" s="3"/>
      <c r="M229" s="3"/>
      <c r="N229" s="3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</row>
    <row r="230" spans="1:119" s="8" customFormat="1">
      <c r="A230" s="5"/>
      <c r="B230" s="3"/>
      <c r="C230" s="7"/>
      <c r="D230" s="7"/>
      <c r="E230" s="3"/>
      <c r="F230" s="3"/>
      <c r="G230" s="15"/>
      <c r="L230" s="3"/>
      <c r="M230" s="3"/>
      <c r="N230" s="3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</row>
    <row r="231" spans="1:119" s="8" customFormat="1">
      <c r="A231" s="5"/>
      <c r="B231" s="3"/>
      <c r="C231" s="7"/>
      <c r="D231" s="7"/>
      <c r="E231" s="3"/>
      <c r="F231" s="3"/>
      <c r="G231" s="15"/>
      <c r="L231" s="3"/>
      <c r="M231" s="3"/>
      <c r="N231" s="3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</row>
    <row r="232" spans="1:119" s="8" customFormat="1">
      <c r="A232" s="5"/>
      <c r="B232" s="3"/>
      <c r="C232" s="7"/>
      <c r="D232" s="7"/>
      <c r="E232" s="3"/>
      <c r="F232" s="3"/>
      <c r="G232" s="15"/>
      <c r="L232" s="3"/>
      <c r="M232" s="3"/>
      <c r="N232" s="3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</row>
    <row r="233" spans="1:119" s="8" customFormat="1">
      <c r="A233" s="5"/>
      <c r="B233" s="3"/>
      <c r="C233" s="7"/>
      <c r="D233" s="7"/>
      <c r="E233" s="3"/>
      <c r="F233" s="3"/>
      <c r="G233" s="15"/>
      <c r="L233" s="3"/>
      <c r="M233" s="3"/>
      <c r="N233" s="3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</row>
    <row r="234" spans="1:119" s="8" customFormat="1">
      <c r="A234" s="5"/>
      <c r="B234" s="3"/>
      <c r="C234" s="7"/>
      <c r="D234" s="7"/>
      <c r="E234" s="3"/>
      <c r="F234" s="3"/>
      <c r="G234" s="15"/>
      <c r="L234" s="3"/>
      <c r="M234" s="3"/>
      <c r="N234" s="3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</row>
    <row r="235" spans="1:119" s="8" customFormat="1">
      <c r="A235" s="5"/>
      <c r="B235" s="3"/>
      <c r="C235" s="7"/>
      <c r="D235" s="7"/>
      <c r="E235" s="3"/>
      <c r="F235" s="3"/>
      <c r="G235" s="15"/>
      <c r="L235" s="3"/>
      <c r="M235" s="3"/>
      <c r="N235" s="3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</row>
    <row r="236" spans="1:119" s="8" customFormat="1">
      <c r="A236" s="5"/>
      <c r="B236" s="3"/>
      <c r="C236" s="7"/>
      <c r="D236" s="7"/>
      <c r="E236" s="3"/>
      <c r="F236" s="3"/>
      <c r="G236" s="15"/>
      <c r="L236" s="3"/>
      <c r="M236" s="3"/>
      <c r="N236" s="3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</row>
    <row r="237" spans="1:119" s="8" customFormat="1">
      <c r="A237" s="5"/>
      <c r="B237" s="3"/>
      <c r="C237" s="7"/>
      <c r="D237" s="7"/>
      <c r="E237" s="3"/>
      <c r="F237" s="3"/>
      <c r="G237" s="15"/>
      <c r="L237" s="3"/>
      <c r="M237" s="3"/>
      <c r="N237" s="3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</row>
    <row r="238" spans="1:119" s="8" customFormat="1">
      <c r="A238" s="5"/>
      <c r="B238" s="3"/>
      <c r="C238" s="7"/>
      <c r="D238" s="7"/>
      <c r="E238" s="3"/>
      <c r="F238" s="3"/>
      <c r="G238" s="15"/>
      <c r="L238" s="3"/>
      <c r="M238" s="3"/>
      <c r="N238" s="3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</row>
    <row r="239" spans="1:119" s="8" customFormat="1">
      <c r="A239" s="5"/>
      <c r="B239" s="3"/>
      <c r="C239" s="7"/>
      <c r="D239" s="7"/>
      <c r="E239" s="3"/>
      <c r="F239" s="3"/>
      <c r="G239" s="15"/>
      <c r="L239" s="3"/>
      <c r="M239" s="3"/>
      <c r="N239" s="3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</row>
    <row r="240" spans="1:119" s="8" customFormat="1">
      <c r="A240" s="5"/>
      <c r="B240" s="3"/>
      <c r="C240" s="7"/>
      <c r="D240" s="7"/>
      <c r="E240" s="3"/>
      <c r="F240" s="3"/>
      <c r="G240" s="15"/>
      <c r="L240" s="3"/>
      <c r="M240" s="3"/>
      <c r="N240" s="3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</row>
    <row r="241" spans="1:119" s="8" customFormat="1">
      <c r="A241" s="5"/>
      <c r="B241" s="3"/>
      <c r="C241" s="7"/>
      <c r="D241" s="7"/>
      <c r="E241" s="3"/>
      <c r="F241" s="3"/>
      <c r="G241" s="15"/>
      <c r="L241" s="3"/>
      <c r="M241" s="3"/>
      <c r="N241" s="3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</row>
    <row r="242" spans="1:119" s="8" customFormat="1">
      <c r="A242" s="5"/>
      <c r="B242" s="3"/>
      <c r="C242" s="7"/>
      <c r="D242" s="7"/>
      <c r="E242" s="3"/>
      <c r="F242" s="3"/>
      <c r="G242" s="15"/>
      <c r="L242" s="3"/>
      <c r="M242" s="3"/>
      <c r="N242" s="3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</row>
    <row r="243" spans="1:119" s="8" customFormat="1">
      <c r="A243" s="5"/>
      <c r="B243" s="3"/>
      <c r="C243" s="7"/>
      <c r="D243" s="7"/>
      <c r="E243" s="3"/>
      <c r="F243" s="3"/>
      <c r="G243" s="15"/>
      <c r="L243" s="3"/>
      <c r="M243" s="3"/>
      <c r="N243" s="3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</row>
    <row r="244" spans="1:119" s="8" customFormat="1">
      <c r="A244" s="5"/>
      <c r="B244" s="3"/>
      <c r="C244" s="7"/>
      <c r="D244" s="7"/>
      <c r="E244" s="3"/>
      <c r="F244" s="3"/>
      <c r="G244" s="15"/>
      <c r="L244" s="3"/>
      <c r="M244" s="3"/>
      <c r="N244" s="3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</row>
    <row r="245" spans="1:119" s="8" customFormat="1">
      <c r="A245" s="5"/>
      <c r="B245" s="3"/>
      <c r="C245" s="7"/>
      <c r="D245" s="7"/>
      <c r="E245" s="3"/>
      <c r="F245" s="3"/>
      <c r="G245" s="15"/>
      <c r="L245" s="3"/>
      <c r="M245" s="3"/>
      <c r="N245" s="3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</row>
    <row r="246" spans="1:119" s="8" customFormat="1">
      <c r="A246" s="5"/>
      <c r="B246" s="3"/>
      <c r="C246" s="7"/>
      <c r="D246" s="7"/>
      <c r="E246" s="3"/>
      <c r="F246" s="3"/>
      <c r="G246" s="15"/>
      <c r="L246" s="3"/>
      <c r="M246" s="3"/>
      <c r="N246" s="3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</row>
    <row r="247" spans="1:119" s="8" customFormat="1">
      <c r="A247" s="5"/>
      <c r="B247" s="3"/>
      <c r="C247" s="7"/>
      <c r="D247" s="7"/>
      <c r="E247" s="3"/>
      <c r="F247" s="3"/>
      <c r="G247" s="15"/>
      <c r="L247" s="3"/>
      <c r="M247" s="3"/>
      <c r="N247" s="3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</row>
    <row r="248" spans="1:119" s="8" customFormat="1">
      <c r="A248" s="5"/>
      <c r="B248" s="3"/>
      <c r="C248" s="7"/>
      <c r="D248" s="7"/>
      <c r="E248" s="3"/>
      <c r="F248" s="3"/>
      <c r="G248" s="15"/>
      <c r="L248" s="3"/>
      <c r="M248" s="3"/>
      <c r="N248" s="3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</row>
    <row r="249" spans="1:119" s="8" customFormat="1">
      <c r="A249" s="5"/>
      <c r="B249" s="3"/>
      <c r="C249" s="7"/>
      <c r="D249" s="7"/>
      <c r="E249" s="3"/>
      <c r="F249" s="3"/>
      <c r="G249" s="15"/>
      <c r="L249" s="3"/>
      <c r="M249" s="3"/>
      <c r="N249" s="3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</row>
    <row r="250" spans="1:119" s="8" customFormat="1">
      <c r="A250" s="5"/>
      <c r="B250" s="3"/>
      <c r="C250" s="7"/>
      <c r="D250" s="7"/>
      <c r="E250" s="3"/>
      <c r="F250" s="3"/>
      <c r="G250" s="15"/>
      <c r="L250" s="3"/>
      <c r="M250" s="3"/>
      <c r="N250" s="3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</row>
    <row r="251" spans="1:119" s="8" customFormat="1">
      <c r="A251" s="5"/>
      <c r="B251" s="3"/>
      <c r="C251" s="7"/>
      <c r="D251" s="7"/>
      <c r="E251" s="3"/>
      <c r="F251" s="3"/>
      <c r="G251" s="15"/>
      <c r="L251" s="3"/>
      <c r="M251" s="3"/>
      <c r="N251" s="3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</row>
    <row r="252" spans="1:119" s="8" customFormat="1">
      <c r="A252" s="5"/>
      <c r="B252" s="3"/>
      <c r="C252" s="7"/>
      <c r="D252" s="7"/>
      <c r="E252" s="3"/>
      <c r="F252" s="3"/>
      <c r="G252" s="15"/>
      <c r="L252" s="3"/>
      <c r="M252" s="3"/>
      <c r="N252" s="3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</row>
    <row r="253" spans="1:119" s="8" customFormat="1">
      <c r="A253" s="5"/>
      <c r="B253" s="3"/>
      <c r="C253" s="7"/>
      <c r="D253" s="7"/>
      <c r="E253" s="3"/>
      <c r="F253" s="3"/>
      <c r="G253" s="15"/>
      <c r="L253" s="3"/>
      <c r="M253" s="3"/>
      <c r="N253" s="3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</row>
    <row r="254" spans="1:119" s="8" customFormat="1">
      <c r="A254" s="5"/>
      <c r="B254" s="3"/>
      <c r="C254" s="7"/>
      <c r="D254" s="7"/>
      <c r="E254" s="3"/>
      <c r="F254" s="3"/>
      <c r="G254" s="15"/>
      <c r="L254" s="3"/>
      <c r="M254" s="3"/>
      <c r="N254" s="3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</row>
    <row r="255" spans="1:119" s="8" customFormat="1">
      <c r="A255" s="5"/>
      <c r="B255" s="3"/>
      <c r="C255" s="7"/>
      <c r="D255" s="7"/>
      <c r="E255" s="3"/>
      <c r="F255" s="3"/>
      <c r="G255" s="15"/>
      <c r="L255" s="3"/>
      <c r="M255" s="3"/>
      <c r="N255" s="3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</row>
    <row r="256" spans="1:119" s="8" customFormat="1">
      <c r="A256" s="5"/>
      <c r="B256" s="3"/>
      <c r="C256" s="7"/>
      <c r="D256" s="7"/>
      <c r="E256" s="3"/>
      <c r="F256" s="3"/>
      <c r="G256" s="15"/>
      <c r="L256" s="3"/>
      <c r="M256" s="3"/>
      <c r="N256" s="3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</row>
    <row r="257" spans="1:119" s="8" customFormat="1">
      <c r="A257" s="5"/>
      <c r="B257" s="3"/>
      <c r="C257" s="7"/>
      <c r="D257" s="7"/>
      <c r="E257" s="3"/>
      <c r="F257" s="3"/>
      <c r="G257" s="15"/>
      <c r="L257" s="3"/>
      <c r="M257" s="3"/>
      <c r="N257" s="3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</row>
    <row r="258" spans="1:119" s="8" customFormat="1">
      <c r="A258" s="5"/>
      <c r="B258" s="3"/>
      <c r="C258" s="7"/>
      <c r="D258" s="7"/>
      <c r="E258" s="3"/>
      <c r="F258" s="3"/>
      <c r="G258" s="15"/>
      <c r="L258" s="3"/>
      <c r="M258" s="3"/>
      <c r="N258" s="3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</row>
    <row r="259" spans="1:119" s="8" customFormat="1">
      <c r="A259" s="5"/>
      <c r="B259" s="3"/>
      <c r="C259" s="7"/>
      <c r="D259" s="7"/>
      <c r="E259" s="3"/>
      <c r="F259" s="3"/>
      <c r="G259" s="15"/>
      <c r="L259" s="3"/>
      <c r="M259" s="3"/>
      <c r="N259" s="3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</row>
    <row r="260" spans="1:119" s="8" customFormat="1">
      <c r="A260" s="5"/>
      <c r="B260" s="3"/>
      <c r="C260" s="7"/>
      <c r="D260" s="7"/>
      <c r="E260" s="3"/>
      <c r="F260" s="3"/>
      <c r="G260" s="15"/>
      <c r="L260" s="3"/>
      <c r="M260" s="3"/>
      <c r="N260" s="3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</row>
    <row r="261" spans="1:119" s="8" customFormat="1">
      <c r="A261" s="5"/>
      <c r="B261" s="3"/>
      <c r="C261" s="7"/>
      <c r="D261" s="7"/>
      <c r="E261" s="3"/>
      <c r="F261" s="3"/>
      <c r="G261" s="15"/>
      <c r="L261" s="3"/>
      <c r="M261" s="3"/>
      <c r="N261" s="3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</row>
    <row r="262" spans="1:119" s="8" customFormat="1">
      <c r="A262" s="5"/>
      <c r="B262" s="3"/>
      <c r="C262" s="7"/>
      <c r="D262" s="7"/>
      <c r="E262" s="3"/>
      <c r="F262" s="3"/>
      <c r="G262" s="15"/>
      <c r="L262" s="3"/>
      <c r="M262" s="3"/>
      <c r="N262" s="3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</row>
    <row r="263" spans="1:119" s="8" customFormat="1">
      <c r="A263" s="5"/>
      <c r="B263" s="3"/>
      <c r="C263" s="7"/>
      <c r="D263" s="7"/>
      <c r="E263" s="3"/>
      <c r="F263" s="3"/>
      <c r="G263" s="15"/>
      <c r="L263" s="3"/>
      <c r="M263" s="3"/>
      <c r="N263" s="3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</row>
    <row r="264" spans="1:119" s="8" customFormat="1">
      <c r="A264" s="5"/>
      <c r="B264" s="3"/>
      <c r="C264" s="7"/>
      <c r="D264" s="7"/>
      <c r="E264" s="3"/>
      <c r="F264" s="3"/>
      <c r="G264" s="15"/>
      <c r="L264" s="3"/>
      <c r="M264" s="3"/>
      <c r="N264" s="3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</row>
    <row r="265" spans="1:119" s="8" customFormat="1">
      <c r="A265" s="5"/>
      <c r="B265" s="3"/>
      <c r="C265" s="7"/>
      <c r="D265" s="7"/>
      <c r="E265" s="3"/>
      <c r="F265" s="3"/>
      <c r="G265" s="15"/>
      <c r="L265" s="3"/>
      <c r="M265" s="3"/>
      <c r="N265" s="3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</row>
    <row r="266" spans="1:119" s="8" customFormat="1">
      <c r="A266" s="5"/>
      <c r="B266" s="3"/>
      <c r="C266" s="7"/>
      <c r="D266" s="7"/>
      <c r="E266" s="3"/>
      <c r="F266" s="3"/>
      <c r="G266" s="15"/>
      <c r="L266" s="3"/>
      <c r="M266" s="3"/>
      <c r="N266" s="3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</row>
    <row r="267" spans="1:119" s="8" customFormat="1">
      <c r="A267" s="5"/>
      <c r="B267" s="3"/>
      <c r="C267" s="7"/>
      <c r="D267" s="7"/>
      <c r="E267" s="3"/>
      <c r="F267" s="3"/>
      <c r="G267" s="15"/>
      <c r="L267" s="3"/>
      <c r="M267" s="3"/>
      <c r="N267" s="3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</row>
    <row r="268" spans="1:119" s="8" customFormat="1">
      <c r="A268" s="5"/>
      <c r="B268" s="3"/>
      <c r="C268" s="7"/>
      <c r="D268" s="7"/>
      <c r="E268" s="3"/>
      <c r="F268" s="3"/>
      <c r="G268" s="15"/>
      <c r="L268" s="3"/>
      <c r="M268" s="3"/>
      <c r="N268" s="3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</row>
    <row r="269" spans="1:119" s="8" customFormat="1">
      <c r="A269" s="5"/>
      <c r="B269" s="3"/>
      <c r="C269" s="7"/>
      <c r="D269" s="7"/>
      <c r="E269" s="3"/>
      <c r="F269" s="3"/>
      <c r="G269" s="15"/>
      <c r="L269" s="3"/>
      <c r="M269" s="3"/>
      <c r="N269" s="3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</row>
    <row r="270" spans="1:119" s="8" customFormat="1">
      <c r="A270" s="5"/>
      <c r="B270" s="3"/>
      <c r="C270" s="7"/>
      <c r="D270" s="7"/>
      <c r="E270" s="3"/>
      <c r="F270" s="3"/>
      <c r="G270" s="15"/>
      <c r="L270" s="3"/>
      <c r="M270" s="3"/>
      <c r="N270" s="3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</row>
    <row r="271" spans="1:119" s="8" customFormat="1">
      <c r="A271" s="5"/>
      <c r="B271" s="3"/>
      <c r="C271" s="7"/>
      <c r="D271" s="7"/>
      <c r="E271" s="3"/>
      <c r="F271" s="3"/>
      <c r="G271" s="15"/>
      <c r="L271" s="3"/>
      <c r="M271" s="3"/>
      <c r="N271" s="3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</row>
    <row r="272" spans="1:119" s="8" customFormat="1">
      <c r="A272" s="5"/>
      <c r="B272" s="3"/>
      <c r="C272" s="7"/>
      <c r="D272" s="7"/>
      <c r="E272" s="3"/>
      <c r="F272" s="3"/>
      <c r="G272" s="15"/>
      <c r="L272" s="3"/>
      <c r="M272" s="3"/>
      <c r="N272" s="3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</row>
    <row r="273" spans="1:119" s="8" customFormat="1">
      <c r="A273" s="5"/>
      <c r="B273" s="3"/>
      <c r="C273" s="7"/>
      <c r="D273" s="7"/>
      <c r="E273" s="3"/>
      <c r="F273" s="3"/>
      <c r="G273" s="15"/>
      <c r="L273" s="3"/>
      <c r="M273" s="3"/>
      <c r="N273" s="3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</row>
    <row r="274" spans="1:119" s="8" customFormat="1">
      <c r="A274" s="5"/>
      <c r="B274" s="3"/>
      <c r="C274" s="7"/>
      <c r="D274" s="7"/>
      <c r="E274" s="3"/>
      <c r="F274" s="3"/>
      <c r="G274" s="15"/>
      <c r="L274" s="3"/>
      <c r="M274" s="3"/>
      <c r="N274" s="3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</row>
    <row r="275" spans="1:119" s="8" customFormat="1">
      <c r="A275" s="5"/>
      <c r="B275" s="3"/>
      <c r="C275" s="7"/>
      <c r="D275" s="7"/>
      <c r="E275" s="3"/>
      <c r="F275" s="3"/>
      <c r="G275" s="15"/>
      <c r="L275" s="3"/>
      <c r="M275" s="3"/>
      <c r="N275" s="3"/>
      <c r="O275" s="5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</row>
    <row r="276" spans="1:119" s="8" customFormat="1">
      <c r="A276" s="5"/>
      <c r="B276" s="3"/>
      <c r="C276" s="7"/>
      <c r="D276" s="7"/>
      <c r="E276" s="3"/>
      <c r="F276" s="3"/>
      <c r="G276" s="15"/>
      <c r="L276" s="3"/>
      <c r="M276" s="3"/>
      <c r="N276" s="3"/>
      <c r="O276" s="5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</row>
    <row r="277" spans="1:119" s="8" customFormat="1">
      <c r="A277" s="5"/>
      <c r="B277" s="3"/>
      <c r="C277" s="7"/>
      <c r="D277" s="7"/>
      <c r="E277" s="3"/>
      <c r="F277" s="3"/>
      <c r="G277" s="15"/>
      <c r="L277" s="3"/>
      <c r="M277" s="3"/>
      <c r="N277" s="3"/>
      <c r="O277" s="5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</row>
    <row r="278" spans="1:119" s="8" customFormat="1">
      <c r="A278" s="5"/>
      <c r="B278" s="3"/>
      <c r="C278" s="7"/>
      <c r="D278" s="7"/>
      <c r="E278" s="3"/>
      <c r="F278" s="3"/>
      <c r="G278" s="15"/>
      <c r="L278" s="3"/>
      <c r="M278" s="3"/>
      <c r="N278" s="3"/>
      <c r="O278" s="5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</row>
    <row r="279" spans="1:119" s="8" customFormat="1">
      <c r="A279" s="5"/>
      <c r="B279" s="3"/>
      <c r="C279" s="7"/>
      <c r="D279" s="7"/>
      <c r="E279" s="3"/>
      <c r="F279" s="3"/>
      <c r="G279" s="15"/>
      <c r="L279" s="3"/>
      <c r="M279" s="3"/>
      <c r="N279" s="3"/>
      <c r="O279" s="5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</row>
    <row r="280" spans="1:119" s="8" customFormat="1">
      <c r="A280" s="5"/>
      <c r="B280" s="3"/>
      <c r="C280" s="7"/>
      <c r="D280" s="7"/>
      <c r="E280" s="3"/>
      <c r="F280" s="3"/>
      <c r="G280" s="15"/>
      <c r="L280" s="3"/>
      <c r="M280" s="3"/>
      <c r="N280" s="3"/>
      <c r="O280" s="5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</row>
    <row r="281" spans="1:119" s="8" customFormat="1">
      <c r="A281" s="5"/>
      <c r="B281" s="3"/>
      <c r="C281" s="7"/>
      <c r="D281" s="7"/>
      <c r="E281" s="3"/>
      <c r="F281" s="3"/>
      <c r="G281" s="15"/>
      <c r="L281" s="3"/>
      <c r="M281" s="3"/>
      <c r="N281" s="3"/>
      <c r="O281" s="5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</row>
    <row r="282" spans="1:119" s="8" customFormat="1">
      <c r="A282" s="5"/>
      <c r="B282" s="3"/>
      <c r="C282" s="7"/>
      <c r="D282" s="7"/>
      <c r="E282" s="3"/>
      <c r="F282" s="3"/>
      <c r="G282" s="15"/>
      <c r="L282" s="3"/>
      <c r="M282" s="3"/>
      <c r="N282" s="3"/>
      <c r="O282" s="5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</row>
    <row r="283" spans="1:119" s="8" customFormat="1">
      <c r="A283" s="5"/>
      <c r="B283" s="3"/>
      <c r="C283" s="7"/>
      <c r="D283" s="7"/>
      <c r="E283" s="3"/>
      <c r="F283" s="3"/>
      <c r="G283" s="15"/>
      <c r="L283" s="3"/>
      <c r="M283" s="3"/>
      <c r="N283" s="3"/>
      <c r="O283" s="5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</row>
    <row r="284" spans="1:119" s="8" customFormat="1">
      <c r="A284" s="5"/>
      <c r="B284" s="3"/>
      <c r="C284" s="7"/>
      <c r="D284" s="7"/>
      <c r="E284" s="3"/>
      <c r="F284" s="3"/>
      <c r="G284" s="15"/>
      <c r="L284" s="3"/>
      <c r="M284" s="3"/>
      <c r="N284" s="3"/>
      <c r="O284" s="5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</row>
    <row r="285" spans="1:119" s="8" customFormat="1">
      <c r="A285" s="5"/>
      <c r="B285" s="3"/>
      <c r="C285" s="7"/>
      <c r="D285" s="7"/>
      <c r="E285" s="3"/>
      <c r="F285" s="3"/>
      <c r="G285" s="15"/>
      <c r="L285" s="3"/>
      <c r="M285" s="3"/>
      <c r="N285" s="3"/>
      <c r="O285" s="5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</row>
    <row r="286" spans="1:119" s="8" customFormat="1">
      <c r="A286" s="5"/>
      <c r="B286" s="3"/>
      <c r="C286" s="7"/>
      <c r="D286" s="7"/>
      <c r="E286" s="3"/>
      <c r="F286" s="3"/>
      <c r="G286" s="15"/>
      <c r="L286" s="3"/>
      <c r="M286" s="3"/>
      <c r="N286" s="3"/>
      <c r="O286" s="5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</row>
  </sheetData>
  <sheetProtection password="D9E4" sheet="1" objects="1" scenarios="1"/>
  <mergeCells count="73">
    <mergeCell ref="C58:C59"/>
    <mergeCell ref="I58:J58"/>
    <mergeCell ref="I59:J59"/>
    <mergeCell ref="I62:J62"/>
    <mergeCell ref="C52:C53"/>
    <mergeCell ref="I52:J52"/>
    <mergeCell ref="B53:B54"/>
    <mergeCell ref="I53:J53"/>
    <mergeCell ref="C55:C56"/>
    <mergeCell ref="I55:J55"/>
    <mergeCell ref="B56:B57"/>
    <mergeCell ref="I56:J56"/>
    <mergeCell ref="B50:B51"/>
    <mergeCell ref="I50:J50"/>
    <mergeCell ref="V41:V42"/>
    <mergeCell ref="C42:C43"/>
    <mergeCell ref="I42:J42"/>
    <mergeCell ref="I43:J43"/>
    <mergeCell ref="C45:C46"/>
    <mergeCell ref="I45:J45"/>
    <mergeCell ref="I46:J46"/>
    <mergeCell ref="N41:N42"/>
    <mergeCell ref="L48:L49"/>
    <mergeCell ref="M48:M49"/>
    <mergeCell ref="N48:N49"/>
    <mergeCell ref="C49:C50"/>
    <mergeCell ref="I49:J49"/>
    <mergeCell ref="C38:C39"/>
    <mergeCell ref="I38:J38"/>
    <mergeCell ref="I39:J39"/>
    <mergeCell ref="L41:L42"/>
    <mergeCell ref="M41:M42"/>
    <mergeCell ref="L34:L35"/>
    <mergeCell ref="M34:M35"/>
    <mergeCell ref="N34:N35"/>
    <mergeCell ref="V34:V35"/>
    <mergeCell ref="C35:C36"/>
    <mergeCell ref="I35:J35"/>
    <mergeCell ref="I36:J36"/>
    <mergeCell ref="C31:C32"/>
    <mergeCell ref="I31:J31"/>
    <mergeCell ref="I32:J32"/>
    <mergeCell ref="N27:N28"/>
    <mergeCell ref="V27:V28"/>
    <mergeCell ref="C28:C29"/>
    <mergeCell ref="I28:J28"/>
    <mergeCell ref="L27:L28"/>
    <mergeCell ref="M27:M28"/>
    <mergeCell ref="B29:B30"/>
    <mergeCell ref="I29:J29"/>
    <mergeCell ref="B23:J23"/>
    <mergeCell ref="A25:B25"/>
    <mergeCell ref="I25:J25"/>
    <mergeCell ref="I26:J26"/>
    <mergeCell ref="E22:G22"/>
    <mergeCell ref="I22:J22"/>
    <mergeCell ref="I12:J12"/>
    <mergeCell ref="B13:C13"/>
    <mergeCell ref="E13:G13"/>
    <mergeCell ref="I13:J13"/>
    <mergeCell ref="E14:G14"/>
    <mergeCell ref="B15:J15"/>
    <mergeCell ref="B16:J16"/>
    <mergeCell ref="I17:J17"/>
    <mergeCell ref="B18:J18"/>
    <mergeCell ref="E20:G20"/>
    <mergeCell ref="I20:J20"/>
    <mergeCell ref="A11:K11"/>
    <mergeCell ref="A1:K2"/>
    <mergeCell ref="A5:K5"/>
    <mergeCell ref="A6:K6"/>
    <mergeCell ref="A9:K9"/>
    <mergeCell ref="A10:K10"/>
  </mergeCells>
  <printOptions horizontalCentered="1"/>
  <pageMargins left="0.59055118110236227" right="0.59055118110236227" top="0.59055118110236227" bottom="0.98425196850393704" header="0.51181102362204722" footer="0.51181102362204722"/>
  <pageSetup paperSize="9" scale="89" orientation="portrait" r:id="rId1"/>
  <headerFooter alignWithMargins="0">
    <oddFooter>&amp;LContributo di costruzione: foglio 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O289"/>
  <sheetViews>
    <sheetView zoomScaleNormal="100" zoomScaleSheetLayoutView="100" workbookViewId="0">
      <selection activeCell="B15" sqref="B15:J15"/>
    </sheetView>
  </sheetViews>
  <sheetFormatPr defaultRowHeight="12.75"/>
  <cols>
    <col min="1" max="1" width="5.5703125" style="5" customWidth="1"/>
    <col min="2" max="2" width="36.28515625" style="3" customWidth="1"/>
    <col min="3" max="3" width="10.85546875" style="7" customWidth="1"/>
    <col min="4" max="4" width="5.42578125" style="7" customWidth="1"/>
    <col min="5" max="5" width="10.85546875" style="3" customWidth="1"/>
    <col min="6" max="6" width="2.5703125" style="3" customWidth="1"/>
    <col min="7" max="7" width="3.5703125" style="8" customWidth="1"/>
    <col min="8" max="8" width="7" style="8" customWidth="1"/>
    <col min="9" max="9" width="11.42578125" style="8" customWidth="1"/>
    <col min="10" max="10" width="3.5703125" style="8" customWidth="1"/>
    <col min="11" max="11" width="3.140625" style="8" customWidth="1"/>
    <col min="12" max="12" width="12.7109375" style="3" hidden="1" customWidth="1"/>
    <col min="13" max="13" width="10.7109375" style="3" hidden="1" customWidth="1"/>
    <col min="14" max="14" width="12.7109375" style="3" hidden="1" customWidth="1"/>
    <col min="15" max="15" width="13.85546875" style="5" hidden="1" customWidth="1"/>
    <col min="16" max="17" width="9.140625" style="3" hidden="1" customWidth="1"/>
    <col min="18" max="18" width="24.85546875" style="3" hidden="1" customWidth="1"/>
    <col min="19" max="22" width="9.140625" style="3" hidden="1" customWidth="1"/>
    <col min="23" max="103" width="9.140625" style="3"/>
    <col min="104" max="16384" width="9.140625" style="4"/>
  </cols>
  <sheetData>
    <row r="1" spans="1:119" ht="37.5" customHeight="1">
      <c r="A1" s="263" t="s">
        <v>18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</row>
    <row r="2" spans="1:119" ht="23.25" customHeight="1">
      <c r="A2" s="263"/>
      <c r="B2" s="263"/>
      <c r="C2" s="263"/>
      <c r="D2" s="263"/>
      <c r="E2" s="263"/>
      <c r="F2" s="263"/>
      <c r="G2" s="263"/>
      <c r="H2" s="263"/>
      <c r="I2" s="263"/>
      <c r="J2" s="263"/>
      <c r="K2" s="26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</row>
    <row r="3" spans="1:119" ht="12" customHeight="1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</row>
    <row r="4" spans="1:119" ht="9.75" customHeight="1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</row>
    <row r="5" spans="1:119" ht="17.25" customHeight="1">
      <c r="A5" s="264" t="s">
        <v>83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</row>
    <row r="6" spans="1:119" ht="17.25" customHeight="1">
      <c r="A6" s="265" t="s">
        <v>84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</row>
    <row r="7" spans="1:119" ht="9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</row>
    <row r="8" spans="1:119" ht="9" customHeight="1" thickBot="1">
      <c r="A8" s="29"/>
      <c r="B8" s="30"/>
      <c r="C8" s="26"/>
      <c r="D8" s="26"/>
      <c r="E8" s="31"/>
      <c r="F8" s="31"/>
      <c r="G8" s="31"/>
      <c r="H8" s="31"/>
      <c r="I8" s="26"/>
      <c r="J8" s="26"/>
      <c r="K8" s="26"/>
    </row>
    <row r="9" spans="1:119" ht="18.75" customHeight="1">
      <c r="A9" s="272" t="s">
        <v>139</v>
      </c>
      <c r="B9" s="273"/>
      <c r="C9" s="273"/>
      <c r="D9" s="273"/>
      <c r="E9" s="273"/>
      <c r="F9" s="273"/>
      <c r="G9" s="273"/>
      <c r="H9" s="273"/>
      <c r="I9" s="273"/>
      <c r="J9" s="273"/>
      <c r="K9" s="274"/>
    </row>
    <row r="10" spans="1:119" s="1" customFormat="1" ht="18.75" customHeight="1" thickBot="1">
      <c r="A10" s="266" t="s">
        <v>85</v>
      </c>
      <c r="B10" s="267"/>
      <c r="C10" s="267"/>
      <c r="D10" s="267"/>
      <c r="E10" s="267"/>
      <c r="F10" s="267"/>
      <c r="G10" s="267"/>
      <c r="H10" s="267"/>
      <c r="I10" s="267"/>
      <c r="J10" s="267"/>
      <c r="K10" s="268"/>
      <c r="L10" s="2"/>
      <c r="M10" s="2"/>
      <c r="N10" s="2"/>
      <c r="O10" s="94"/>
      <c r="P10" s="2"/>
      <c r="Q10" s="2"/>
      <c r="R10" s="19"/>
      <c r="S10" s="19"/>
      <c r="T10" s="19"/>
      <c r="U10" s="19"/>
      <c r="V10" s="19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</row>
    <row r="11" spans="1:119" s="1" customFormat="1" ht="12.75" customHeight="1">
      <c r="A11" s="269" t="s">
        <v>49</v>
      </c>
      <c r="B11" s="269"/>
      <c r="C11" s="269"/>
      <c r="D11" s="270"/>
      <c r="E11" s="270"/>
      <c r="F11" s="270"/>
      <c r="G11" s="270"/>
      <c r="H11" s="270"/>
      <c r="I11" s="270"/>
      <c r="J11" s="270"/>
      <c r="K11" s="270"/>
      <c r="L11" s="2"/>
      <c r="M11" s="2"/>
      <c r="N11" s="2"/>
      <c r="O11" s="94"/>
      <c r="P11" s="2"/>
      <c r="Q11" s="2"/>
      <c r="R11" s="19"/>
      <c r="S11" s="19"/>
      <c r="T11" s="19"/>
      <c r="U11" s="19"/>
      <c r="V11" s="19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</row>
    <row r="12" spans="1:119" s="1" customFormat="1" ht="15" customHeight="1">
      <c r="A12" s="117"/>
      <c r="B12" s="117"/>
      <c r="C12" s="117"/>
      <c r="D12" s="117"/>
      <c r="E12" s="85" t="s">
        <v>25</v>
      </c>
      <c r="F12" s="118"/>
      <c r="G12" s="119"/>
      <c r="H12" s="120"/>
      <c r="I12" s="271" t="s">
        <v>26</v>
      </c>
      <c r="J12" s="271"/>
      <c r="K12" s="121"/>
      <c r="L12" s="2"/>
      <c r="M12" s="2"/>
      <c r="N12" s="2"/>
      <c r="O12" s="94"/>
      <c r="P12" s="2"/>
      <c r="Q12" s="2"/>
      <c r="R12" s="19"/>
      <c r="S12" s="19"/>
      <c r="T12" s="19"/>
      <c r="U12" s="19"/>
      <c r="V12" s="19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</row>
    <row r="13" spans="1:119" s="1" customFormat="1" ht="24" customHeight="1">
      <c r="A13" s="35" t="s">
        <v>2</v>
      </c>
      <c r="B13" s="237"/>
      <c r="C13" s="238"/>
      <c r="D13" s="86" t="s">
        <v>27</v>
      </c>
      <c r="E13" s="239"/>
      <c r="F13" s="240"/>
      <c r="G13" s="241"/>
      <c r="H13" s="87" t="s">
        <v>28</v>
      </c>
      <c r="I13" s="242"/>
      <c r="J13" s="242"/>
      <c r="K13" s="122"/>
      <c r="L13" s="2"/>
      <c r="M13" s="2"/>
      <c r="N13" s="17"/>
      <c r="O13" s="94"/>
      <c r="P13" s="2"/>
      <c r="Q13" s="2"/>
      <c r="R13" s="19"/>
      <c r="S13" s="19"/>
      <c r="T13" s="19"/>
      <c r="U13" s="19"/>
      <c r="V13" s="19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</row>
    <row r="14" spans="1:119" s="1" customFormat="1" ht="12.75" customHeight="1">
      <c r="A14" s="34"/>
      <c r="B14" s="34"/>
      <c r="C14" s="123"/>
      <c r="D14" s="110"/>
      <c r="E14" s="243"/>
      <c r="F14" s="244"/>
      <c r="G14" s="244"/>
      <c r="H14" s="111"/>
      <c r="I14" s="34"/>
      <c r="J14" s="163"/>
      <c r="K14" s="125"/>
      <c r="L14" s="2"/>
      <c r="M14" s="2"/>
      <c r="N14" s="17"/>
      <c r="O14" s="94"/>
      <c r="P14" s="2"/>
      <c r="Q14" s="2"/>
      <c r="R14" s="19"/>
      <c r="S14" s="19"/>
      <c r="T14" s="19"/>
      <c r="U14" s="19"/>
      <c r="V14" s="19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</row>
    <row r="15" spans="1:119" s="1" customFormat="1" ht="15" customHeight="1">
      <c r="A15" s="126" t="s">
        <v>52</v>
      </c>
      <c r="B15" s="245" t="s">
        <v>87</v>
      </c>
      <c r="C15" s="246"/>
      <c r="D15" s="247"/>
      <c r="E15" s="247"/>
      <c r="F15" s="247"/>
      <c r="G15" s="247"/>
      <c r="H15" s="247"/>
      <c r="I15" s="247"/>
      <c r="J15" s="247"/>
      <c r="K15" s="125"/>
      <c r="L15" s="2"/>
      <c r="M15" s="2"/>
      <c r="N15" s="17"/>
      <c r="O15" s="94"/>
      <c r="P15" s="2"/>
      <c r="Q15" s="2"/>
      <c r="R15" s="19"/>
      <c r="S15" s="19"/>
      <c r="T15" s="19"/>
      <c r="U15" s="19"/>
      <c r="V15" s="19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</row>
    <row r="16" spans="1:119" s="1" customFormat="1" ht="6.75" customHeight="1">
      <c r="A16" s="34"/>
      <c r="B16" s="248"/>
      <c r="C16" s="249"/>
      <c r="D16" s="249"/>
      <c r="E16" s="250"/>
      <c r="F16" s="250"/>
      <c r="G16" s="250"/>
      <c r="H16" s="250"/>
      <c r="I16" s="250"/>
      <c r="J16" s="250"/>
      <c r="K16" s="125"/>
      <c r="L16" s="2"/>
      <c r="M16" s="2"/>
      <c r="N16" s="17"/>
      <c r="O16" s="94"/>
      <c r="P16" s="2"/>
      <c r="Q16" s="2"/>
      <c r="R16" s="19"/>
      <c r="S16" s="19"/>
      <c r="T16" s="19"/>
      <c r="U16" s="19"/>
      <c r="V16" s="19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</row>
    <row r="17" spans="1:119" s="1" customFormat="1" ht="16.5" customHeight="1">
      <c r="A17" s="127" t="s">
        <v>53</v>
      </c>
      <c r="B17" s="128" t="s">
        <v>95</v>
      </c>
      <c r="C17" s="116"/>
      <c r="D17" s="129"/>
      <c r="E17" s="117"/>
      <c r="F17" s="130"/>
      <c r="G17" s="130"/>
      <c r="H17" s="111"/>
      <c r="I17" s="254"/>
      <c r="J17" s="255"/>
      <c r="K17" s="125"/>
      <c r="L17" s="2"/>
      <c r="M17" s="2"/>
      <c r="N17" s="17"/>
      <c r="O17" s="94"/>
      <c r="P17" s="2"/>
      <c r="Q17" s="2"/>
      <c r="R17" s="19"/>
      <c r="S17" s="19"/>
      <c r="T17" s="19"/>
      <c r="U17" s="19"/>
      <c r="V17" s="19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</row>
    <row r="18" spans="1:119" s="1" customFormat="1" ht="15" customHeight="1">
      <c r="A18" s="34"/>
      <c r="B18" s="275"/>
      <c r="C18" s="276"/>
      <c r="D18" s="276"/>
      <c r="E18" s="276"/>
      <c r="F18" s="276"/>
      <c r="G18" s="276"/>
      <c r="H18" s="276"/>
      <c r="I18" s="276"/>
      <c r="J18" s="276"/>
      <c r="K18" s="125"/>
      <c r="L18" s="2"/>
      <c r="M18" s="2"/>
      <c r="N18" s="17"/>
      <c r="O18" s="94"/>
      <c r="P18" s="2"/>
      <c r="Q18" s="2"/>
      <c r="R18" s="19"/>
      <c r="S18" s="19"/>
      <c r="T18" s="19"/>
      <c r="U18" s="19"/>
      <c r="V18" s="19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</row>
    <row r="19" spans="1:119" s="1" customFormat="1" ht="6" customHeight="1">
      <c r="A19" s="34"/>
      <c r="B19" s="139"/>
      <c r="C19" s="140"/>
      <c r="D19" s="113"/>
      <c r="E19" s="141"/>
      <c r="F19" s="142"/>
      <c r="G19" s="142"/>
      <c r="H19" s="114"/>
      <c r="I19" s="141"/>
      <c r="J19" s="141"/>
      <c r="K19" s="125"/>
      <c r="L19" s="2"/>
      <c r="M19" s="2"/>
      <c r="N19" s="17"/>
      <c r="O19" s="94"/>
      <c r="P19" s="2"/>
      <c r="Q19" s="2"/>
      <c r="R19" s="19"/>
      <c r="S19" s="19"/>
      <c r="T19" s="19"/>
      <c r="U19" s="19"/>
      <c r="V19" s="19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</row>
    <row r="20" spans="1:119" s="1" customFormat="1" ht="16.5" customHeight="1">
      <c r="A20" s="127" t="s">
        <v>54</v>
      </c>
      <c r="B20" s="128" t="s">
        <v>96</v>
      </c>
      <c r="C20" s="116"/>
      <c r="D20" s="110"/>
      <c r="E20" s="251" t="s">
        <v>97</v>
      </c>
      <c r="F20" s="252"/>
      <c r="G20" s="252"/>
      <c r="H20" s="111"/>
      <c r="I20" s="256" t="str">
        <f>IF(C20&gt;0,C22/C20,"0")</f>
        <v>0</v>
      </c>
      <c r="J20" s="257"/>
      <c r="K20" s="125"/>
      <c r="L20" s="2"/>
      <c r="M20" s="2"/>
      <c r="N20" s="17"/>
      <c r="O20" s="94"/>
      <c r="P20" s="2"/>
      <c r="Q20" s="2"/>
      <c r="R20" s="19"/>
      <c r="S20" s="19"/>
      <c r="T20" s="19"/>
      <c r="U20" s="19"/>
      <c r="V20" s="19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</row>
    <row r="21" spans="1:119" s="1" customFormat="1" ht="5.25" customHeight="1">
      <c r="A21" s="34"/>
      <c r="B21" s="34"/>
      <c r="C21" s="123"/>
      <c r="D21" s="110"/>
      <c r="E21" s="34"/>
      <c r="F21" s="130"/>
      <c r="G21" s="130"/>
      <c r="H21" s="111"/>
      <c r="I21" s="34"/>
      <c r="J21" s="34"/>
      <c r="K21" s="125"/>
      <c r="L21" s="2"/>
      <c r="M21" s="2"/>
      <c r="N21" s="17"/>
      <c r="O21" s="94"/>
      <c r="P21" s="2"/>
      <c r="Q21" s="2"/>
      <c r="R21" s="19"/>
      <c r="S21" s="19"/>
      <c r="T21" s="19"/>
      <c r="U21" s="19"/>
      <c r="V21" s="19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</row>
    <row r="22" spans="1:119" s="1" customFormat="1" ht="16.5" customHeight="1">
      <c r="A22" s="34"/>
      <c r="B22" s="128" t="s">
        <v>89</v>
      </c>
      <c r="C22" s="116"/>
      <c r="D22" s="110"/>
      <c r="E22" s="251"/>
      <c r="F22" s="252"/>
      <c r="G22" s="252"/>
      <c r="H22" s="111"/>
      <c r="I22" s="253"/>
      <c r="J22" s="253"/>
      <c r="K22" s="125"/>
      <c r="L22" s="2"/>
      <c r="M22" s="2"/>
      <c r="N22" s="17"/>
      <c r="O22" s="94"/>
      <c r="P22" s="2"/>
      <c r="Q22" s="2"/>
      <c r="R22" s="19"/>
      <c r="S22" s="19"/>
      <c r="T22" s="19"/>
      <c r="U22" s="19"/>
      <c r="V22" s="19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</row>
    <row r="23" spans="1:119" s="1" customFormat="1" ht="7.5" customHeight="1">
      <c r="A23" s="34"/>
      <c r="B23" s="258"/>
      <c r="C23" s="259"/>
      <c r="D23" s="259"/>
      <c r="E23" s="259"/>
      <c r="F23" s="259"/>
      <c r="G23" s="259"/>
      <c r="H23" s="259"/>
      <c r="I23" s="259"/>
      <c r="J23" s="259"/>
      <c r="K23" s="125"/>
      <c r="L23" s="2"/>
      <c r="M23" s="2"/>
      <c r="N23" s="17"/>
      <c r="O23" s="94"/>
      <c r="P23" s="2"/>
      <c r="Q23" s="2"/>
      <c r="R23" s="19"/>
      <c r="S23" s="19"/>
      <c r="T23" s="19"/>
      <c r="U23" s="19"/>
      <c r="V23" s="19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</row>
    <row r="24" spans="1:119" s="10" customFormat="1" ht="12" customHeight="1" thickBot="1">
      <c r="A24" s="34"/>
      <c r="B24" s="35"/>
      <c r="C24" s="35"/>
      <c r="D24" s="35"/>
      <c r="E24" s="32"/>
      <c r="F24" s="36"/>
      <c r="G24" s="36"/>
      <c r="H24" s="34"/>
      <c r="I24" s="34"/>
      <c r="J24" s="34"/>
      <c r="K24" s="34"/>
      <c r="L24" s="2"/>
      <c r="M24" s="2"/>
      <c r="N24" s="17"/>
      <c r="O24" s="9"/>
      <c r="P24" s="9"/>
      <c r="Q24" s="9"/>
      <c r="R24" s="20"/>
      <c r="S24" s="20"/>
      <c r="T24" s="20"/>
      <c r="U24" s="20"/>
      <c r="V24" s="20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</row>
    <row r="25" spans="1:119" s="12" customFormat="1" ht="22.5" customHeight="1">
      <c r="A25" s="260" t="s">
        <v>80</v>
      </c>
      <c r="B25" s="261"/>
      <c r="C25" s="37" t="s">
        <v>90</v>
      </c>
      <c r="D25" s="38"/>
      <c r="E25" s="39"/>
      <c r="F25" s="40"/>
      <c r="G25" s="38"/>
      <c r="H25" s="161" t="s">
        <v>1</v>
      </c>
      <c r="I25" s="262" t="s">
        <v>6</v>
      </c>
      <c r="J25" s="262"/>
      <c r="K25" s="42"/>
      <c r="L25" s="2"/>
      <c r="M25" s="17">
        <v>2001</v>
      </c>
      <c r="N25" s="17"/>
      <c r="O25" s="5"/>
      <c r="P25" s="3"/>
      <c r="Q25" s="3"/>
      <c r="R25" s="21"/>
      <c r="S25" s="22"/>
      <c r="T25" s="22"/>
      <c r="U25" s="22"/>
      <c r="V25" s="22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</row>
    <row r="26" spans="1:119" ht="12" customHeight="1">
      <c r="A26" s="43"/>
      <c r="B26" s="44"/>
      <c r="C26" s="45" t="s">
        <v>7</v>
      </c>
      <c r="D26" s="46"/>
      <c r="E26" s="47"/>
      <c r="F26" s="44"/>
      <c r="G26" s="46"/>
      <c r="H26" s="162" t="s">
        <v>8</v>
      </c>
      <c r="I26" s="236" t="s">
        <v>0</v>
      </c>
      <c r="J26" s="236"/>
      <c r="K26" s="49"/>
      <c r="L26" s="18" t="s">
        <v>15</v>
      </c>
      <c r="M26" s="17" t="s">
        <v>16</v>
      </c>
      <c r="N26" s="18" t="s">
        <v>17</v>
      </c>
      <c r="R26" s="23"/>
      <c r="S26" s="23"/>
      <c r="T26" s="23"/>
      <c r="U26" s="23"/>
      <c r="V26" s="23"/>
    </row>
    <row r="27" spans="1:119" s="14" customFormat="1" ht="12" customHeight="1">
      <c r="A27" s="50"/>
      <c r="B27" s="51"/>
      <c r="C27" s="52"/>
      <c r="D27" s="52"/>
      <c r="E27" s="53"/>
      <c r="F27" s="53"/>
      <c r="G27" s="52"/>
      <c r="H27" s="54"/>
      <c r="I27" s="55"/>
      <c r="J27" s="133"/>
      <c r="K27" s="56"/>
      <c r="L27" s="229">
        <v>97630</v>
      </c>
      <c r="M27" s="230">
        <v>3.1E-2</v>
      </c>
      <c r="N27" s="225">
        <f>L27+L27*M27</f>
        <v>100656.53</v>
      </c>
      <c r="O27" s="5"/>
      <c r="P27" s="3">
        <v>370.38</v>
      </c>
      <c r="Q27" s="3">
        <v>30</v>
      </c>
      <c r="R27" s="23"/>
      <c r="S27" s="24"/>
      <c r="T27" s="24"/>
      <c r="U27" s="24"/>
      <c r="V27" s="226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</row>
    <row r="28" spans="1:119" ht="12" customHeight="1">
      <c r="A28" s="134" t="s">
        <v>120</v>
      </c>
      <c r="B28" s="169" t="s">
        <v>98</v>
      </c>
      <c r="C28" s="234"/>
      <c r="D28" s="57"/>
      <c r="E28" s="166" t="s">
        <v>93</v>
      </c>
      <c r="F28" s="58"/>
      <c r="G28" s="185" t="s">
        <v>24</v>
      </c>
      <c r="H28" s="171">
        <v>2.09</v>
      </c>
      <c r="I28" s="232">
        <f>C28*H28</f>
        <v>0</v>
      </c>
      <c r="J28" s="233"/>
      <c r="K28" s="59"/>
      <c r="L28" s="229"/>
      <c r="M28" s="231"/>
      <c r="N28" s="225"/>
      <c r="R28" s="23"/>
      <c r="S28" s="23"/>
      <c r="T28" s="23"/>
      <c r="U28" s="23"/>
      <c r="V28" s="226"/>
    </row>
    <row r="29" spans="1:119" ht="12" customHeight="1">
      <c r="A29" s="61"/>
      <c r="B29" s="277" t="s">
        <v>100</v>
      </c>
      <c r="C29" s="235"/>
      <c r="D29" s="63"/>
      <c r="E29" s="167" t="s">
        <v>94</v>
      </c>
      <c r="F29" s="64"/>
      <c r="G29" s="160" t="s">
        <v>24</v>
      </c>
      <c r="H29" s="186">
        <v>1.78</v>
      </c>
      <c r="I29" s="232">
        <f>C28*H29</f>
        <v>0</v>
      </c>
      <c r="J29" s="233"/>
      <c r="K29" s="59"/>
      <c r="L29" s="2"/>
      <c r="M29" s="2"/>
      <c r="N29" s="2"/>
      <c r="Q29" s="3">
        <f>P27-(P27*Q27/100)</f>
        <v>259.26600000000002</v>
      </c>
      <c r="R29" s="25"/>
      <c r="S29" s="23"/>
      <c r="T29" s="23"/>
      <c r="U29" s="23"/>
      <c r="V29" s="23"/>
    </row>
    <row r="30" spans="1:119" ht="12" customHeight="1">
      <c r="A30" s="61"/>
      <c r="B30" s="278"/>
      <c r="C30" s="65"/>
      <c r="D30" s="65"/>
      <c r="E30" s="63"/>
      <c r="F30" s="63"/>
      <c r="G30" s="66"/>
      <c r="H30" s="60"/>
      <c r="I30" s="60"/>
      <c r="J30" s="60"/>
      <c r="K30" s="59"/>
      <c r="L30" s="2"/>
      <c r="M30" s="17">
        <v>2001</v>
      </c>
      <c r="N30" s="2"/>
      <c r="R30" s="99"/>
      <c r="S30" s="99"/>
      <c r="T30" s="23"/>
      <c r="U30" s="23"/>
      <c r="V30" s="23"/>
    </row>
    <row r="31" spans="1:119" ht="12" customHeight="1">
      <c r="A31" s="134" t="s">
        <v>122</v>
      </c>
      <c r="B31" s="169" t="s">
        <v>98</v>
      </c>
      <c r="C31" s="234"/>
      <c r="D31" s="57"/>
      <c r="E31" s="166" t="s">
        <v>93</v>
      </c>
      <c r="F31" s="58"/>
      <c r="G31" s="185" t="s">
        <v>24</v>
      </c>
      <c r="H31" s="171">
        <v>3.16</v>
      </c>
      <c r="I31" s="232">
        <f>C31*H31</f>
        <v>0</v>
      </c>
      <c r="J31" s="233"/>
      <c r="K31" s="59"/>
      <c r="L31" s="2"/>
      <c r="M31" s="17"/>
      <c r="N31" s="2"/>
      <c r="R31" s="23"/>
      <c r="S31" s="23"/>
      <c r="T31" s="23"/>
      <c r="U31" s="23"/>
      <c r="V31" s="23"/>
    </row>
    <row r="32" spans="1:119" ht="12" customHeight="1">
      <c r="A32" s="61"/>
      <c r="B32" s="175" t="s">
        <v>121</v>
      </c>
      <c r="C32" s="235"/>
      <c r="D32" s="63"/>
      <c r="E32" s="167" t="s">
        <v>94</v>
      </c>
      <c r="F32" s="64"/>
      <c r="G32" s="160" t="s">
        <v>24</v>
      </c>
      <c r="H32" s="186">
        <v>2.68</v>
      </c>
      <c r="I32" s="232">
        <f>C31*H32</f>
        <v>0</v>
      </c>
      <c r="J32" s="233"/>
      <c r="K32" s="59"/>
      <c r="L32" s="2"/>
      <c r="M32" s="2"/>
      <c r="N32" s="2"/>
      <c r="Q32" s="3">
        <f>P30-(P30*Q30/100)</f>
        <v>0</v>
      </c>
      <c r="R32" s="25"/>
      <c r="S32" s="23"/>
      <c r="T32" s="23"/>
      <c r="U32" s="23"/>
      <c r="V32" s="23"/>
    </row>
    <row r="33" spans="1:22" ht="12" customHeight="1">
      <c r="A33" s="61"/>
      <c r="B33" s="180" t="s">
        <v>136</v>
      </c>
      <c r="C33" s="65"/>
      <c r="D33" s="65"/>
      <c r="E33" s="63"/>
      <c r="F33" s="63"/>
      <c r="G33" s="66"/>
      <c r="H33" s="60"/>
      <c r="I33" s="60"/>
      <c r="J33" s="60"/>
      <c r="K33" s="59"/>
      <c r="L33" s="2"/>
      <c r="M33" s="17">
        <v>2001</v>
      </c>
      <c r="N33" s="2"/>
      <c r="R33" s="99"/>
      <c r="S33" s="99"/>
      <c r="T33" s="23"/>
      <c r="U33" s="23"/>
      <c r="V33" s="23"/>
    </row>
    <row r="34" spans="1:22" ht="12" customHeight="1">
      <c r="A34" s="134" t="s">
        <v>123</v>
      </c>
      <c r="B34" s="169" t="s">
        <v>98</v>
      </c>
      <c r="C34" s="234"/>
      <c r="D34" s="57"/>
      <c r="E34" s="166" t="s">
        <v>93</v>
      </c>
      <c r="F34" s="58"/>
      <c r="G34" s="185" t="s">
        <v>24</v>
      </c>
      <c r="H34" s="171">
        <v>2.5299999999999998</v>
      </c>
      <c r="I34" s="232">
        <f>C34*H34</f>
        <v>0</v>
      </c>
      <c r="J34" s="233"/>
      <c r="K34" s="59"/>
      <c r="L34" s="2"/>
      <c r="M34" s="17"/>
      <c r="N34" s="2"/>
      <c r="R34" s="23"/>
      <c r="S34" s="23"/>
      <c r="T34" s="23"/>
      <c r="U34" s="23"/>
      <c r="V34" s="23"/>
    </row>
    <row r="35" spans="1:22" ht="12" customHeight="1">
      <c r="A35" s="61"/>
      <c r="B35" s="175" t="s">
        <v>125</v>
      </c>
      <c r="C35" s="235"/>
      <c r="D35" s="63"/>
      <c r="E35" s="167" t="s">
        <v>94</v>
      </c>
      <c r="F35" s="64"/>
      <c r="G35" s="160" t="s">
        <v>24</v>
      </c>
      <c r="H35" s="186">
        <v>2.14</v>
      </c>
      <c r="I35" s="232">
        <f>C34*H35</f>
        <v>0</v>
      </c>
      <c r="J35" s="233"/>
      <c r="K35" s="59"/>
      <c r="L35" s="2"/>
      <c r="M35" s="2"/>
      <c r="N35" s="2"/>
      <c r="Q35" s="3">
        <f>P33-(P33*Q33/100)</f>
        <v>0</v>
      </c>
      <c r="R35" s="25"/>
      <c r="S35" s="23"/>
      <c r="T35" s="23"/>
      <c r="U35" s="23"/>
      <c r="V35" s="23"/>
    </row>
    <row r="36" spans="1:22" ht="12" customHeight="1">
      <c r="A36" s="61"/>
      <c r="B36" s="180" t="s">
        <v>136</v>
      </c>
      <c r="C36" s="181"/>
      <c r="D36" s="63"/>
      <c r="E36" s="176"/>
      <c r="F36" s="64"/>
      <c r="G36" s="160"/>
      <c r="H36" s="177"/>
      <c r="I36" s="178"/>
      <c r="J36" s="179"/>
      <c r="K36" s="59"/>
      <c r="L36" s="2"/>
      <c r="M36" s="2"/>
      <c r="N36" s="2"/>
      <c r="R36" s="25"/>
      <c r="S36" s="23"/>
      <c r="T36" s="23"/>
      <c r="U36" s="23"/>
      <c r="V36" s="23"/>
    </row>
    <row r="37" spans="1:22" ht="12" customHeight="1">
      <c r="A37" s="61"/>
      <c r="B37" s="67"/>
      <c r="C37" s="60"/>
      <c r="D37" s="60"/>
      <c r="E37" s="63"/>
      <c r="F37" s="63"/>
      <c r="G37" s="60"/>
      <c r="H37" s="30"/>
      <c r="I37" s="60"/>
      <c r="J37" s="60"/>
      <c r="K37" s="59"/>
      <c r="L37" s="229">
        <v>227804</v>
      </c>
      <c r="M37" s="230">
        <f>M27</f>
        <v>3.1E-2</v>
      </c>
      <c r="N37" s="225">
        <f>L37+L37*M37</f>
        <v>234865.924</v>
      </c>
      <c r="R37" s="99"/>
      <c r="S37" s="99"/>
      <c r="T37" s="23"/>
      <c r="U37" s="23"/>
      <c r="V37" s="226"/>
    </row>
    <row r="38" spans="1:22" ht="12" customHeight="1">
      <c r="A38" s="134" t="s">
        <v>126</v>
      </c>
      <c r="B38" s="169" t="s">
        <v>127</v>
      </c>
      <c r="C38" s="227"/>
      <c r="D38" s="57"/>
      <c r="E38" s="166" t="s">
        <v>93</v>
      </c>
      <c r="F38" s="58"/>
      <c r="G38" s="185" t="s">
        <v>24</v>
      </c>
      <c r="H38" s="171">
        <v>15.73</v>
      </c>
      <c r="I38" s="232">
        <f>C38*H38</f>
        <v>0</v>
      </c>
      <c r="J38" s="233"/>
      <c r="K38" s="59"/>
      <c r="L38" s="229"/>
      <c r="M38" s="231"/>
      <c r="N38" s="225"/>
      <c r="R38" s="100"/>
      <c r="S38" s="99">
        <v>343000</v>
      </c>
      <c r="T38" s="23"/>
      <c r="U38" s="23"/>
      <c r="V38" s="226"/>
    </row>
    <row r="39" spans="1:22" ht="12" customHeight="1">
      <c r="A39" s="61"/>
      <c r="B39" s="175" t="s">
        <v>102</v>
      </c>
      <c r="C39" s="228"/>
      <c r="D39" s="63"/>
      <c r="E39" s="167" t="s">
        <v>94</v>
      </c>
      <c r="F39" s="64"/>
      <c r="G39" s="160" t="s">
        <v>24</v>
      </c>
      <c r="H39" s="186">
        <v>13.31</v>
      </c>
      <c r="I39" s="232">
        <f>C38*H39</f>
        <v>0</v>
      </c>
      <c r="J39" s="233"/>
      <c r="K39" s="59"/>
      <c r="L39" s="2"/>
      <c r="M39" s="2"/>
      <c r="N39" s="2"/>
      <c r="R39" s="99"/>
      <c r="S39" s="101">
        <v>0.3</v>
      </c>
      <c r="T39" s="23"/>
      <c r="U39" s="23"/>
      <c r="V39" s="23"/>
    </row>
    <row r="40" spans="1:22" ht="12" customHeight="1">
      <c r="A40" s="61"/>
      <c r="B40" s="174"/>
      <c r="C40" s="65"/>
      <c r="D40" s="65"/>
      <c r="E40" s="63"/>
      <c r="F40" s="63"/>
      <c r="G40" s="66"/>
      <c r="H40" s="60"/>
      <c r="I40" s="60"/>
      <c r="J40" s="60"/>
      <c r="K40" s="59"/>
      <c r="L40" s="2"/>
      <c r="M40" s="17">
        <v>2001</v>
      </c>
      <c r="N40" s="2"/>
      <c r="R40" s="99"/>
      <c r="S40" s="99"/>
      <c r="T40" s="23"/>
      <c r="U40" s="23"/>
      <c r="V40" s="23"/>
    </row>
    <row r="41" spans="1:22" ht="12" customHeight="1">
      <c r="A41" s="134" t="s">
        <v>128</v>
      </c>
      <c r="B41" s="169" t="s">
        <v>127</v>
      </c>
      <c r="C41" s="234"/>
      <c r="D41" s="57"/>
      <c r="E41" s="166" t="s">
        <v>93</v>
      </c>
      <c r="F41" s="58"/>
      <c r="G41" s="185" t="s">
        <v>24</v>
      </c>
      <c r="H41" s="171">
        <v>23.59</v>
      </c>
      <c r="I41" s="232">
        <f>C41*H41</f>
        <v>0</v>
      </c>
      <c r="J41" s="233"/>
      <c r="K41" s="59"/>
      <c r="L41" s="2"/>
      <c r="M41" s="17"/>
      <c r="N41" s="2"/>
      <c r="R41" s="23"/>
      <c r="S41" s="23"/>
      <c r="T41" s="23"/>
      <c r="U41" s="23"/>
      <c r="V41" s="23"/>
    </row>
    <row r="42" spans="1:22" ht="12" customHeight="1">
      <c r="A42" s="61"/>
      <c r="B42" s="175" t="s">
        <v>121</v>
      </c>
      <c r="C42" s="235"/>
      <c r="D42" s="63"/>
      <c r="E42" s="167" t="s">
        <v>94</v>
      </c>
      <c r="F42" s="64"/>
      <c r="G42" s="160" t="s">
        <v>24</v>
      </c>
      <c r="H42" s="186">
        <v>19.96</v>
      </c>
      <c r="I42" s="232">
        <f>C41*H42</f>
        <v>0</v>
      </c>
      <c r="J42" s="233"/>
      <c r="K42" s="59"/>
      <c r="L42" s="2"/>
      <c r="M42" s="2"/>
      <c r="N42" s="2"/>
      <c r="Q42" s="3">
        <f>P40-(P40*Q40/100)</f>
        <v>0</v>
      </c>
      <c r="R42" s="25"/>
      <c r="S42" s="23"/>
      <c r="T42" s="23"/>
      <c r="U42" s="23"/>
      <c r="V42" s="23"/>
    </row>
    <row r="43" spans="1:22" ht="12" customHeight="1">
      <c r="A43" s="61"/>
      <c r="B43" s="180" t="s">
        <v>102</v>
      </c>
      <c r="C43" s="65"/>
      <c r="D43" s="65"/>
      <c r="E43" s="63"/>
      <c r="F43" s="63"/>
      <c r="G43" s="66"/>
      <c r="H43" s="60"/>
      <c r="I43" s="60"/>
      <c r="J43" s="60"/>
      <c r="K43" s="59"/>
      <c r="L43" s="2"/>
      <c r="M43" s="17">
        <v>2001</v>
      </c>
      <c r="N43" s="2"/>
      <c r="R43" s="99"/>
      <c r="S43" s="99"/>
      <c r="T43" s="23"/>
      <c r="U43" s="23"/>
      <c r="V43" s="23"/>
    </row>
    <row r="44" spans="1:22" ht="12" customHeight="1">
      <c r="A44" s="61"/>
      <c r="B44" s="67"/>
      <c r="C44" s="60"/>
      <c r="D44" s="60"/>
      <c r="E44" s="63"/>
      <c r="F44" s="63"/>
      <c r="G44" s="60"/>
      <c r="H44" s="30"/>
      <c r="I44" s="60"/>
      <c r="J44" s="60"/>
      <c r="K44" s="59"/>
      <c r="L44" s="229">
        <v>227804</v>
      </c>
      <c r="M44" s="230">
        <f>M37</f>
        <v>3.1E-2</v>
      </c>
      <c r="N44" s="225">
        <f>L44+L44*M44</f>
        <v>234865.924</v>
      </c>
      <c r="R44" s="99"/>
      <c r="S44" s="99"/>
      <c r="T44" s="23"/>
      <c r="U44" s="23"/>
      <c r="V44" s="226"/>
    </row>
    <row r="45" spans="1:22" ht="12" customHeight="1">
      <c r="A45" s="134" t="s">
        <v>103</v>
      </c>
      <c r="B45" s="169" t="s">
        <v>4</v>
      </c>
      <c r="C45" s="227"/>
      <c r="D45" s="57"/>
      <c r="E45" s="166" t="s">
        <v>93</v>
      </c>
      <c r="F45" s="58"/>
      <c r="G45" s="185" t="s">
        <v>24</v>
      </c>
      <c r="H45" s="171">
        <v>19.670000000000002</v>
      </c>
      <c r="I45" s="232">
        <f>C45*H45</f>
        <v>0</v>
      </c>
      <c r="J45" s="233"/>
      <c r="K45" s="59"/>
      <c r="L45" s="229"/>
      <c r="M45" s="231"/>
      <c r="N45" s="225"/>
      <c r="R45" s="100"/>
      <c r="S45" s="99">
        <v>343000</v>
      </c>
      <c r="T45" s="23"/>
      <c r="U45" s="23"/>
      <c r="V45" s="226"/>
    </row>
    <row r="46" spans="1:22" ht="12" customHeight="1">
      <c r="A46" s="61"/>
      <c r="B46" s="175" t="s">
        <v>105</v>
      </c>
      <c r="C46" s="228"/>
      <c r="D46" s="63"/>
      <c r="E46" s="167" t="s">
        <v>94</v>
      </c>
      <c r="F46" s="64"/>
      <c r="G46" s="160" t="s">
        <v>24</v>
      </c>
      <c r="H46" s="186">
        <v>16.63</v>
      </c>
      <c r="I46" s="232">
        <f>C45*H46</f>
        <v>0</v>
      </c>
      <c r="J46" s="233"/>
      <c r="K46" s="59"/>
      <c r="L46" s="2"/>
      <c r="M46" s="2"/>
      <c r="N46" s="2"/>
      <c r="R46" s="99"/>
      <c r="S46" s="101">
        <v>0.3</v>
      </c>
      <c r="T46" s="23"/>
      <c r="U46" s="23"/>
      <c r="V46" s="23"/>
    </row>
    <row r="47" spans="1:22" ht="12" customHeight="1">
      <c r="A47" s="61"/>
      <c r="B47" s="174"/>
      <c r="C47" s="60"/>
      <c r="D47" s="60"/>
      <c r="E47" s="63"/>
      <c r="F47" s="63"/>
      <c r="G47" s="63"/>
      <c r="H47" s="63"/>
      <c r="I47" s="63"/>
      <c r="J47" s="63"/>
      <c r="K47" s="68"/>
      <c r="L47" s="18" t="s">
        <v>15</v>
      </c>
      <c r="M47" s="17" t="s">
        <v>16</v>
      </c>
      <c r="N47" s="18" t="s">
        <v>17</v>
      </c>
      <c r="R47" s="99"/>
      <c r="S47" s="99">
        <f>S38-(S38*S39)</f>
        <v>240100</v>
      </c>
      <c r="T47" s="23"/>
      <c r="U47" s="23"/>
      <c r="V47" s="23"/>
    </row>
    <row r="48" spans="1:22" ht="12" customHeight="1">
      <c r="A48" s="134" t="s">
        <v>131</v>
      </c>
      <c r="B48" s="169" t="s">
        <v>4</v>
      </c>
      <c r="C48" s="234"/>
      <c r="D48" s="57"/>
      <c r="E48" s="166" t="s">
        <v>93</v>
      </c>
      <c r="F48" s="58"/>
      <c r="G48" s="185" t="s">
        <v>24</v>
      </c>
      <c r="H48" s="171">
        <v>29.5</v>
      </c>
      <c r="I48" s="232">
        <f>C48*H48</f>
        <v>0</v>
      </c>
      <c r="J48" s="233"/>
      <c r="K48" s="59"/>
      <c r="L48" s="2"/>
      <c r="M48" s="17"/>
      <c r="N48" s="2"/>
      <c r="R48" s="23"/>
      <c r="S48" s="23"/>
      <c r="T48" s="23"/>
      <c r="U48" s="23"/>
      <c r="V48" s="23"/>
    </row>
    <row r="49" spans="1:119" ht="12" customHeight="1">
      <c r="A49" s="61"/>
      <c r="B49" s="175" t="s">
        <v>121</v>
      </c>
      <c r="C49" s="235"/>
      <c r="D49" s="63"/>
      <c r="E49" s="167" t="s">
        <v>94</v>
      </c>
      <c r="F49" s="64"/>
      <c r="G49" s="160" t="s">
        <v>24</v>
      </c>
      <c r="H49" s="186">
        <v>24.96</v>
      </c>
      <c r="I49" s="232">
        <f>C48*H49</f>
        <v>0</v>
      </c>
      <c r="J49" s="233"/>
      <c r="K49" s="59"/>
      <c r="L49" s="2"/>
      <c r="M49" s="2"/>
      <c r="N49" s="2"/>
      <c r="Q49" s="3">
        <f>P47-(P47*Q47/100)</f>
        <v>0</v>
      </c>
      <c r="R49" s="25"/>
      <c r="S49" s="23"/>
      <c r="T49" s="23"/>
      <c r="U49" s="23"/>
      <c r="V49" s="23"/>
    </row>
    <row r="50" spans="1:119" ht="12" customHeight="1">
      <c r="A50" s="61"/>
      <c r="B50" s="180" t="s">
        <v>105</v>
      </c>
      <c r="C50" s="65"/>
      <c r="D50" s="65"/>
      <c r="E50" s="63"/>
      <c r="F50" s="63"/>
      <c r="G50" s="66"/>
      <c r="H50" s="60"/>
      <c r="I50" s="60"/>
      <c r="J50" s="60"/>
      <c r="K50" s="59"/>
      <c r="L50" s="2"/>
      <c r="M50" s="17">
        <v>2001</v>
      </c>
      <c r="N50" s="2"/>
      <c r="R50" s="99"/>
      <c r="S50" s="99"/>
      <c r="T50" s="23"/>
      <c r="U50" s="23"/>
      <c r="V50" s="23"/>
    </row>
    <row r="51" spans="1:119" ht="12" customHeight="1">
      <c r="A51" s="134" t="s">
        <v>106</v>
      </c>
      <c r="B51" s="172" t="s">
        <v>104</v>
      </c>
      <c r="C51" s="60"/>
      <c r="D51" s="60"/>
      <c r="E51" s="63"/>
      <c r="F51" s="63"/>
      <c r="G51" s="60"/>
      <c r="H51" s="30"/>
      <c r="I51" s="60"/>
      <c r="J51" s="60"/>
      <c r="K51" s="59"/>
      <c r="L51" s="229">
        <v>325434</v>
      </c>
      <c r="M51" s="230">
        <f>M27</f>
        <v>3.1E-2</v>
      </c>
      <c r="N51" s="225">
        <f>L51+L51*M51</f>
        <v>335522.45400000003</v>
      </c>
      <c r="O51" s="95">
        <v>37773</v>
      </c>
      <c r="P51" s="88">
        <v>37469</v>
      </c>
      <c r="R51" s="102"/>
      <c r="S51" s="99"/>
      <c r="T51" s="23"/>
      <c r="U51" s="23"/>
      <c r="V51" s="23"/>
    </row>
    <row r="52" spans="1:119" ht="12" customHeight="1">
      <c r="A52" s="173" t="s">
        <v>107</v>
      </c>
      <c r="B52" s="169" t="s">
        <v>108</v>
      </c>
      <c r="C52" s="227"/>
      <c r="D52" s="57"/>
      <c r="E52" s="166" t="s">
        <v>93</v>
      </c>
      <c r="F52" s="58"/>
      <c r="G52" s="185" t="s">
        <v>24</v>
      </c>
      <c r="H52" s="171">
        <v>23.59</v>
      </c>
      <c r="I52" s="232">
        <f>C52*H52</f>
        <v>0</v>
      </c>
      <c r="J52" s="233"/>
      <c r="K52" s="59"/>
      <c r="L52" s="229"/>
      <c r="M52" s="231"/>
      <c r="N52" s="225"/>
      <c r="O52" s="96">
        <v>1892.2</v>
      </c>
      <c r="P52" s="89">
        <v>1848.4</v>
      </c>
      <c r="R52" s="102"/>
      <c r="S52" s="99"/>
      <c r="T52" s="23"/>
      <c r="U52" s="23"/>
      <c r="V52" s="23"/>
    </row>
    <row r="53" spans="1:119" s="3" customFormat="1" ht="12" customHeight="1">
      <c r="A53" s="61"/>
      <c r="B53" s="277" t="s">
        <v>112</v>
      </c>
      <c r="C53" s="228"/>
      <c r="D53" s="63"/>
      <c r="E53" s="167" t="s">
        <v>94</v>
      </c>
      <c r="F53" s="64"/>
      <c r="G53" s="160" t="s">
        <v>24</v>
      </c>
      <c r="H53" s="186">
        <v>19.98</v>
      </c>
      <c r="I53" s="232">
        <f>C52*H53</f>
        <v>0</v>
      </c>
      <c r="J53" s="233"/>
      <c r="K53" s="59"/>
      <c r="L53" s="2"/>
      <c r="M53" s="2"/>
      <c r="N53" s="2"/>
      <c r="O53" s="97">
        <f>1892.2/1848.4</f>
        <v>1.0236961696602467</v>
      </c>
      <c r="P53" s="90" t="s">
        <v>29</v>
      </c>
      <c r="R53" s="102"/>
      <c r="S53" s="99"/>
      <c r="T53" s="23"/>
      <c r="U53" s="23"/>
      <c r="V53" s="23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</row>
    <row r="54" spans="1:119" s="3" customFormat="1" ht="12" customHeight="1">
      <c r="A54" s="69"/>
      <c r="B54" s="278"/>
      <c r="C54" s="53"/>
      <c r="D54" s="53"/>
      <c r="E54" s="53"/>
      <c r="F54" s="53"/>
      <c r="G54" s="53"/>
      <c r="H54" s="53"/>
      <c r="I54" s="53"/>
      <c r="J54" s="53"/>
      <c r="K54" s="59"/>
      <c r="L54" s="2"/>
      <c r="M54" s="2"/>
      <c r="N54" s="2"/>
      <c r="O54" s="5"/>
      <c r="R54" s="102">
        <v>325000</v>
      </c>
      <c r="S54" s="99"/>
      <c r="T54" s="23"/>
      <c r="U54" s="23"/>
      <c r="V54" s="23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</row>
    <row r="55" spans="1:119" ht="12" customHeight="1">
      <c r="A55" s="173" t="s">
        <v>110</v>
      </c>
      <c r="B55" s="169" t="s">
        <v>111</v>
      </c>
      <c r="C55" s="227"/>
      <c r="D55" s="57"/>
      <c r="E55" s="166" t="s">
        <v>93</v>
      </c>
      <c r="F55" s="58"/>
      <c r="G55" s="185" t="s">
        <v>24</v>
      </c>
      <c r="H55" s="171">
        <v>19.670000000000002</v>
      </c>
      <c r="I55" s="232">
        <f>C55*H55</f>
        <v>0</v>
      </c>
      <c r="J55" s="233"/>
      <c r="K55" s="59"/>
      <c r="L55" s="2"/>
      <c r="M55" s="2"/>
      <c r="N55" s="2"/>
      <c r="O55" s="96">
        <v>1892.2</v>
      </c>
      <c r="P55" s="89">
        <v>1848.4</v>
      </c>
      <c r="R55" s="102"/>
      <c r="S55" s="99"/>
      <c r="T55" s="23"/>
      <c r="U55" s="23"/>
      <c r="V55" s="23"/>
    </row>
    <row r="56" spans="1:119" s="3" customFormat="1" ht="12" customHeight="1">
      <c r="A56" s="61"/>
      <c r="B56" s="277" t="s">
        <v>112</v>
      </c>
      <c r="C56" s="228"/>
      <c r="D56" s="63"/>
      <c r="E56" s="167" t="s">
        <v>94</v>
      </c>
      <c r="F56" s="64"/>
      <c r="G56" s="160" t="s">
        <v>24</v>
      </c>
      <c r="H56" s="186">
        <v>16.63</v>
      </c>
      <c r="I56" s="232">
        <f>C55*H56</f>
        <v>0</v>
      </c>
      <c r="J56" s="233"/>
      <c r="K56" s="59"/>
      <c r="L56" s="2"/>
      <c r="M56" s="2"/>
      <c r="N56" s="2"/>
      <c r="O56" s="97">
        <f>1892.2/1848.4</f>
        <v>1.0236961696602467</v>
      </c>
      <c r="P56" s="90" t="s">
        <v>29</v>
      </c>
      <c r="R56" s="102"/>
      <c r="S56" s="99"/>
      <c r="T56" s="23"/>
      <c r="U56" s="23"/>
      <c r="V56" s="23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</row>
    <row r="57" spans="1:119" s="3" customFormat="1" ht="12" customHeight="1">
      <c r="A57" s="69"/>
      <c r="B57" s="278"/>
      <c r="C57" s="53"/>
      <c r="D57" s="53"/>
      <c r="E57" s="53"/>
      <c r="F57" s="53"/>
      <c r="G57" s="53"/>
      <c r="H57" s="53"/>
      <c r="I57" s="53"/>
      <c r="J57" s="53"/>
      <c r="K57" s="59"/>
      <c r="L57" s="2"/>
      <c r="M57" s="2"/>
      <c r="N57" s="2"/>
      <c r="O57" s="5"/>
      <c r="R57" s="102">
        <v>325000</v>
      </c>
      <c r="S57" s="99"/>
      <c r="T57" s="23"/>
      <c r="U57" s="23"/>
      <c r="V57" s="23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</row>
    <row r="58" spans="1:119" ht="12" customHeight="1">
      <c r="A58" s="173" t="s">
        <v>113</v>
      </c>
      <c r="B58" s="169" t="s">
        <v>114</v>
      </c>
      <c r="C58" s="227"/>
      <c r="D58" s="57"/>
      <c r="E58" s="166" t="s">
        <v>93</v>
      </c>
      <c r="F58" s="58"/>
      <c r="G58" s="185" t="s">
        <v>24</v>
      </c>
      <c r="H58" s="171">
        <v>17.690000000000001</v>
      </c>
      <c r="I58" s="232">
        <f>C58*H58</f>
        <v>0</v>
      </c>
      <c r="J58" s="233"/>
      <c r="K58" s="59"/>
      <c r="L58" s="2"/>
      <c r="M58" s="2"/>
      <c r="N58" s="2"/>
      <c r="O58" s="96">
        <v>1892.2</v>
      </c>
      <c r="P58" s="89">
        <v>1848.4</v>
      </c>
      <c r="R58" s="102"/>
      <c r="S58" s="99"/>
      <c r="T58" s="23"/>
      <c r="U58" s="23"/>
      <c r="V58" s="23"/>
    </row>
    <row r="59" spans="1:119" s="3" customFormat="1" ht="12" customHeight="1">
      <c r="A59" s="61"/>
      <c r="B59" s="277" t="s">
        <v>137</v>
      </c>
      <c r="C59" s="228"/>
      <c r="D59" s="63"/>
      <c r="E59" s="167" t="s">
        <v>94</v>
      </c>
      <c r="F59" s="64"/>
      <c r="G59" s="160" t="s">
        <v>24</v>
      </c>
      <c r="H59" s="186">
        <v>14.97</v>
      </c>
      <c r="I59" s="232">
        <f>C58*H59</f>
        <v>0</v>
      </c>
      <c r="J59" s="233"/>
      <c r="K59" s="59"/>
      <c r="L59" s="2"/>
      <c r="M59" s="2"/>
      <c r="N59" s="2"/>
      <c r="O59" s="97">
        <f>1892.2/1848.4</f>
        <v>1.0236961696602467</v>
      </c>
      <c r="P59" s="90" t="s">
        <v>29</v>
      </c>
      <c r="R59" s="102"/>
      <c r="S59" s="99"/>
      <c r="T59" s="23"/>
      <c r="U59" s="23"/>
      <c r="V59" s="23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</row>
    <row r="60" spans="1:119" s="3" customFormat="1" ht="12" customHeight="1">
      <c r="A60" s="69"/>
      <c r="B60" s="278"/>
      <c r="C60" s="53"/>
      <c r="D60" s="53"/>
      <c r="E60" s="53"/>
      <c r="F60" s="53"/>
      <c r="G60" s="53"/>
      <c r="H60" s="53"/>
      <c r="I60" s="53"/>
      <c r="J60" s="53"/>
      <c r="K60" s="59"/>
      <c r="L60" s="2"/>
      <c r="M60" s="2"/>
      <c r="N60" s="2"/>
      <c r="O60" s="5"/>
      <c r="R60" s="102">
        <v>325000</v>
      </c>
      <c r="S60" s="99"/>
      <c r="T60" s="23"/>
      <c r="U60" s="23"/>
      <c r="V60" s="23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</row>
    <row r="61" spans="1:119" ht="12" customHeight="1">
      <c r="A61" s="173"/>
      <c r="B61" s="172"/>
      <c r="C61" s="279" t="s">
        <v>115</v>
      </c>
      <c r="D61" s="57"/>
      <c r="E61" s="166" t="s">
        <v>93</v>
      </c>
      <c r="F61" s="58"/>
      <c r="G61" s="185"/>
      <c r="H61" s="171"/>
      <c r="I61" s="232">
        <f>I28+I31+I34+I38+I41+I45+I48+I52+I55+I58</f>
        <v>0</v>
      </c>
      <c r="J61" s="233"/>
      <c r="K61" s="59"/>
      <c r="L61" s="2"/>
      <c r="M61" s="2"/>
      <c r="N61" s="2"/>
      <c r="O61" s="96">
        <v>1892.2</v>
      </c>
      <c r="P61" s="89">
        <v>1848.4</v>
      </c>
      <c r="R61" s="102"/>
      <c r="S61" s="99"/>
      <c r="T61" s="23"/>
      <c r="U61" s="23"/>
      <c r="V61" s="23"/>
    </row>
    <row r="62" spans="1:119" s="3" customFormat="1" ht="12" customHeight="1">
      <c r="A62" s="61"/>
      <c r="B62" s="174"/>
      <c r="C62" s="279"/>
      <c r="D62" s="63"/>
      <c r="E62" s="167" t="s">
        <v>94</v>
      </c>
      <c r="F62" s="64"/>
      <c r="G62" s="160"/>
      <c r="H62" s="186"/>
      <c r="I62" s="232">
        <f>I29+I32+I35+I39+I42+I46+I49+I53+I56+I59</f>
        <v>0</v>
      </c>
      <c r="J62" s="233"/>
      <c r="K62" s="59"/>
      <c r="L62" s="2"/>
      <c r="M62" s="2"/>
      <c r="N62" s="2"/>
      <c r="O62" s="97">
        <f>1892.2/1848.4</f>
        <v>1.0236961696602467</v>
      </c>
      <c r="P62" s="90" t="s">
        <v>29</v>
      </c>
      <c r="R62" s="102"/>
      <c r="S62" s="99"/>
      <c r="T62" s="23"/>
      <c r="U62" s="23"/>
      <c r="V62" s="23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</row>
    <row r="63" spans="1:119" s="3" customFormat="1" ht="16.5" customHeight="1" thickBot="1">
      <c r="A63" s="70"/>
      <c r="B63" s="71"/>
      <c r="C63" s="72"/>
      <c r="D63" s="72"/>
      <c r="E63" s="73"/>
      <c r="F63" s="73"/>
      <c r="G63" s="74"/>
      <c r="H63" s="75"/>
      <c r="I63" s="72"/>
      <c r="J63" s="72"/>
      <c r="K63" s="76"/>
      <c r="L63" s="2"/>
      <c r="M63" s="2"/>
      <c r="N63" s="91">
        <v>185.19</v>
      </c>
      <c r="O63" s="98">
        <v>2.3699999999999999E-2</v>
      </c>
      <c r="P63" s="92">
        <f>N63*O63+N63</f>
        <v>189.579003</v>
      </c>
      <c r="R63" s="102"/>
      <c r="S63" s="99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</row>
    <row r="64" spans="1:119" s="3" customFormat="1" ht="12" customHeight="1">
      <c r="A64" s="29"/>
      <c r="B64" s="26"/>
      <c r="C64" s="60"/>
      <c r="D64" s="60"/>
      <c r="E64" s="63"/>
      <c r="F64" s="63"/>
      <c r="G64" s="77"/>
      <c r="H64" s="30"/>
      <c r="I64" s="60"/>
      <c r="J64" s="60"/>
      <c r="K64" s="31"/>
      <c r="L64" s="2"/>
      <c r="M64" s="2"/>
      <c r="N64" s="2"/>
      <c r="O64" s="5"/>
      <c r="R64" s="6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</row>
    <row r="65" spans="1:119" s="3" customFormat="1" ht="15" customHeight="1">
      <c r="A65" s="62"/>
      <c r="B65" s="26"/>
      <c r="C65" s="78" t="s">
        <v>5</v>
      </c>
      <c r="D65" s="78"/>
      <c r="E65" s="27"/>
      <c r="F65" s="53"/>
      <c r="G65" s="79"/>
      <c r="H65" s="80" t="s">
        <v>0</v>
      </c>
      <c r="I65" s="223">
        <f>I61+I62</f>
        <v>0</v>
      </c>
      <c r="J65" s="224"/>
      <c r="K65" s="31"/>
      <c r="L65" s="2"/>
      <c r="M65" s="2"/>
      <c r="N65" s="93">
        <v>196.1</v>
      </c>
      <c r="O65" s="5" t="s">
        <v>30</v>
      </c>
      <c r="P65" s="3">
        <v>1975.2</v>
      </c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</row>
    <row r="66" spans="1:119" s="3" customFormat="1" ht="15" customHeight="1">
      <c r="A66" s="62"/>
      <c r="B66" s="26"/>
      <c r="C66" s="81"/>
      <c r="D66" s="81"/>
      <c r="E66" s="82"/>
      <c r="F66" s="82"/>
      <c r="G66" s="84"/>
      <c r="H66" s="83"/>
      <c r="I66" s="84"/>
      <c r="J66" s="84"/>
      <c r="K66" s="30"/>
      <c r="O66" s="5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</row>
    <row r="67" spans="1:119" s="3" customFormat="1">
      <c r="A67" s="29"/>
      <c r="B67" s="280" t="s">
        <v>138</v>
      </c>
      <c r="C67" s="281"/>
      <c r="D67" s="281"/>
      <c r="E67" s="281"/>
      <c r="F67" s="281"/>
      <c r="G67" s="281"/>
      <c r="H67" s="281"/>
      <c r="I67" s="281"/>
      <c r="J67" s="281"/>
      <c r="K67" s="31"/>
      <c r="O67" s="5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</row>
    <row r="68" spans="1:119" s="3" customFormat="1">
      <c r="A68" s="29"/>
      <c r="B68" s="26"/>
      <c r="C68" s="30"/>
      <c r="D68" s="30"/>
      <c r="E68" s="26"/>
      <c r="F68" s="26"/>
      <c r="G68" s="188"/>
      <c r="H68" s="31"/>
      <c r="I68" s="31"/>
      <c r="J68" s="31"/>
      <c r="K68" s="31"/>
      <c r="O68" s="5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</row>
    <row r="69" spans="1:119" s="3" customFormat="1">
      <c r="A69" s="5"/>
      <c r="C69" s="7"/>
      <c r="D69" s="7"/>
      <c r="G69" s="15"/>
      <c r="H69" s="8"/>
      <c r="I69" s="8"/>
      <c r="J69" s="8"/>
      <c r="K69" s="8"/>
      <c r="O69" s="5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</row>
    <row r="70" spans="1:119" s="3" customFormat="1">
      <c r="A70" s="5"/>
      <c r="C70" s="7"/>
      <c r="D70" s="7"/>
      <c r="G70" s="15"/>
      <c r="H70" s="8"/>
      <c r="I70" s="8"/>
      <c r="J70" s="8"/>
      <c r="K70" s="8"/>
      <c r="O70" s="5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</row>
    <row r="71" spans="1:119" s="3" customFormat="1">
      <c r="A71" s="5"/>
      <c r="C71" s="7"/>
      <c r="D71" s="7"/>
      <c r="G71" s="15"/>
      <c r="H71" s="8"/>
      <c r="I71" s="8"/>
      <c r="J71" s="8"/>
      <c r="K71" s="8"/>
      <c r="O71" s="5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</row>
    <row r="72" spans="1:119" s="3" customFormat="1">
      <c r="A72" s="5"/>
      <c r="C72" s="7"/>
      <c r="D72" s="7"/>
      <c r="G72" s="15"/>
      <c r="H72" s="8"/>
      <c r="I72" s="8"/>
      <c r="J72" s="8"/>
      <c r="K72" s="8"/>
      <c r="O72" s="5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</row>
    <row r="73" spans="1:119" s="3" customFormat="1">
      <c r="A73" s="5"/>
      <c r="C73" s="7"/>
      <c r="D73" s="7"/>
      <c r="G73" s="15"/>
      <c r="H73" s="8"/>
      <c r="I73" s="8"/>
      <c r="J73" s="8"/>
      <c r="K73" s="8"/>
      <c r="O73" s="5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</row>
    <row r="74" spans="1:119" s="3" customFormat="1">
      <c r="A74" s="5"/>
      <c r="C74" s="7"/>
      <c r="D74" s="7"/>
      <c r="G74" s="15"/>
      <c r="H74" s="8"/>
      <c r="I74" s="8"/>
      <c r="J74" s="8"/>
      <c r="K74" s="8"/>
      <c r="O74" s="5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</row>
    <row r="75" spans="1:119" s="3" customFormat="1">
      <c r="A75" s="5"/>
      <c r="C75" s="7"/>
      <c r="D75" s="7"/>
      <c r="G75" s="15"/>
      <c r="H75" s="8"/>
      <c r="I75" s="8"/>
      <c r="J75" s="8"/>
      <c r="K75" s="8"/>
      <c r="O75" s="5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</row>
    <row r="76" spans="1:119" s="3" customFormat="1">
      <c r="A76" s="5"/>
      <c r="C76" s="7"/>
      <c r="D76" s="7"/>
      <c r="G76" s="15"/>
      <c r="H76" s="8"/>
      <c r="I76" s="8"/>
      <c r="J76" s="8"/>
      <c r="K76" s="8"/>
      <c r="O76" s="5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</row>
    <row r="77" spans="1:119" s="8" customFormat="1">
      <c r="A77" s="5"/>
      <c r="B77" s="3"/>
      <c r="C77" s="7"/>
      <c r="D77" s="7"/>
      <c r="E77" s="3"/>
      <c r="F77" s="3"/>
      <c r="G77" s="15"/>
      <c r="L77" s="3"/>
      <c r="M77" s="3"/>
      <c r="N77" s="3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</row>
    <row r="78" spans="1:119" s="8" customFormat="1">
      <c r="A78" s="5"/>
      <c r="B78" s="3"/>
      <c r="C78" s="7"/>
      <c r="D78" s="7"/>
      <c r="E78" s="3"/>
      <c r="F78" s="3"/>
      <c r="G78" s="15"/>
      <c r="L78" s="3"/>
      <c r="M78" s="3"/>
      <c r="N78" s="3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</row>
    <row r="79" spans="1:119" s="8" customFormat="1">
      <c r="A79" s="5"/>
      <c r="B79" s="3"/>
      <c r="C79" s="7"/>
      <c r="D79" s="7"/>
      <c r="E79" s="3"/>
      <c r="F79" s="3"/>
      <c r="G79" s="15"/>
      <c r="L79" s="3"/>
      <c r="M79" s="3"/>
      <c r="N79" s="3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</row>
    <row r="80" spans="1:119" s="8" customFormat="1">
      <c r="A80" s="5"/>
      <c r="B80" s="3"/>
      <c r="C80" s="7"/>
      <c r="D80" s="7"/>
      <c r="E80" s="3"/>
      <c r="F80" s="3"/>
      <c r="G80" s="15"/>
      <c r="L80" s="3"/>
      <c r="M80" s="3"/>
      <c r="N80" s="3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</row>
    <row r="81" spans="1:119" s="8" customFormat="1">
      <c r="A81" s="5"/>
      <c r="B81" s="3"/>
      <c r="C81" s="7"/>
      <c r="D81" s="7"/>
      <c r="E81" s="3"/>
      <c r="F81" s="3"/>
      <c r="G81" s="15"/>
      <c r="L81" s="3"/>
      <c r="M81" s="3"/>
      <c r="N81" s="3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</row>
    <row r="82" spans="1:119" s="8" customFormat="1">
      <c r="A82" s="5"/>
      <c r="B82" s="3"/>
      <c r="C82" s="7"/>
      <c r="D82" s="7"/>
      <c r="E82" s="3"/>
      <c r="F82" s="3"/>
      <c r="G82" s="15"/>
      <c r="L82" s="3"/>
      <c r="M82" s="3"/>
      <c r="N82" s="3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</row>
    <row r="83" spans="1:119" s="8" customFormat="1">
      <c r="A83" s="5"/>
      <c r="B83" s="3"/>
      <c r="C83" s="7"/>
      <c r="D83" s="7"/>
      <c r="E83" s="3"/>
      <c r="F83" s="3"/>
      <c r="G83" s="15"/>
      <c r="L83" s="3"/>
      <c r="M83" s="3"/>
      <c r="N83" s="3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</row>
    <row r="84" spans="1:119" s="8" customFormat="1">
      <c r="A84" s="5"/>
      <c r="B84" s="3"/>
      <c r="C84" s="7"/>
      <c r="D84" s="7"/>
      <c r="E84" s="3"/>
      <c r="F84" s="3"/>
      <c r="G84" s="15"/>
      <c r="L84" s="3"/>
      <c r="M84" s="3"/>
      <c r="N84" s="3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</row>
    <row r="85" spans="1:119" s="8" customFormat="1">
      <c r="A85" s="5"/>
      <c r="B85" s="3"/>
      <c r="C85" s="7"/>
      <c r="D85" s="7"/>
      <c r="E85" s="3"/>
      <c r="F85" s="3"/>
      <c r="G85" s="15"/>
      <c r="L85" s="3"/>
      <c r="M85" s="3"/>
      <c r="N85" s="3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</row>
    <row r="86" spans="1:119" s="8" customFormat="1">
      <c r="A86" s="5"/>
      <c r="B86" s="3"/>
      <c r="C86" s="7"/>
      <c r="D86" s="7"/>
      <c r="E86" s="3"/>
      <c r="F86" s="3"/>
      <c r="G86" s="15"/>
      <c r="L86" s="3"/>
      <c r="M86" s="3"/>
      <c r="N86" s="3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</row>
    <row r="87" spans="1:119" s="8" customFormat="1">
      <c r="A87" s="5"/>
      <c r="B87" s="3"/>
      <c r="C87" s="7"/>
      <c r="D87" s="7"/>
      <c r="E87" s="3"/>
      <c r="F87" s="3"/>
      <c r="G87" s="15"/>
      <c r="L87" s="3"/>
      <c r="M87" s="3"/>
      <c r="N87" s="3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</row>
    <row r="88" spans="1:119" s="8" customFormat="1">
      <c r="A88" s="5"/>
      <c r="B88" s="3"/>
      <c r="C88" s="7"/>
      <c r="D88" s="7"/>
      <c r="E88" s="3"/>
      <c r="F88" s="3"/>
      <c r="G88" s="15"/>
      <c r="L88" s="3"/>
      <c r="M88" s="3"/>
      <c r="N88" s="3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</row>
    <row r="89" spans="1:119" s="8" customFormat="1">
      <c r="A89" s="5"/>
      <c r="B89" s="3"/>
      <c r="C89" s="7"/>
      <c r="D89" s="7"/>
      <c r="E89" s="3"/>
      <c r="F89" s="3"/>
      <c r="G89" s="15"/>
      <c r="L89" s="3"/>
      <c r="M89" s="3"/>
      <c r="N89" s="3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</row>
    <row r="90" spans="1:119" s="8" customFormat="1">
      <c r="A90" s="5"/>
      <c r="B90" s="3"/>
      <c r="C90" s="7"/>
      <c r="D90" s="7"/>
      <c r="E90" s="3"/>
      <c r="F90" s="3"/>
      <c r="G90" s="15"/>
      <c r="L90" s="3"/>
      <c r="M90" s="3"/>
      <c r="N90" s="3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</row>
    <row r="91" spans="1:119" s="8" customFormat="1">
      <c r="A91" s="5"/>
      <c r="B91" s="3"/>
      <c r="C91" s="7"/>
      <c r="D91" s="7"/>
      <c r="E91" s="3"/>
      <c r="F91" s="3"/>
      <c r="G91" s="15"/>
      <c r="L91" s="3"/>
      <c r="M91" s="3"/>
      <c r="N91" s="3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</row>
    <row r="92" spans="1:119" s="8" customFormat="1">
      <c r="A92" s="5"/>
      <c r="B92" s="3"/>
      <c r="C92" s="7"/>
      <c r="D92" s="7"/>
      <c r="E92" s="3"/>
      <c r="F92" s="3"/>
      <c r="G92" s="15"/>
      <c r="L92" s="3"/>
      <c r="M92" s="3"/>
      <c r="N92" s="3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</row>
    <row r="93" spans="1:119" s="8" customFormat="1">
      <c r="A93" s="5"/>
      <c r="B93" s="3"/>
      <c r="C93" s="7"/>
      <c r="D93" s="7"/>
      <c r="E93" s="3"/>
      <c r="F93" s="3"/>
      <c r="G93" s="15"/>
      <c r="L93" s="3"/>
      <c r="M93" s="3"/>
      <c r="N93" s="3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</row>
    <row r="94" spans="1:119" s="8" customFormat="1">
      <c r="A94" s="5"/>
      <c r="B94" s="3"/>
      <c r="C94" s="7"/>
      <c r="D94" s="7"/>
      <c r="E94" s="3"/>
      <c r="F94" s="3"/>
      <c r="G94" s="15"/>
      <c r="L94" s="3"/>
      <c r="M94" s="3"/>
      <c r="N94" s="3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</row>
    <row r="95" spans="1:119" s="8" customFormat="1">
      <c r="A95" s="5"/>
      <c r="B95" s="3"/>
      <c r="C95" s="7"/>
      <c r="D95" s="7"/>
      <c r="E95" s="3"/>
      <c r="F95" s="3"/>
      <c r="G95" s="15"/>
      <c r="L95" s="3"/>
      <c r="M95" s="3"/>
      <c r="N95" s="3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</row>
    <row r="96" spans="1:119" s="8" customFormat="1">
      <c r="A96" s="5"/>
      <c r="B96" s="3"/>
      <c r="C96" s="7"/>
      <c r="D96" s="7"/>
      <c r="E96" s="3"/>
      <c r="F96" s="3"/>
      <c r="G96" s="15"/>
      <c r="L96" s="3"/>
      <c r="M96" s="3"/>
      <c r="N96" s="3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</row>
    <row r="97" spans="1:119" s="8" customFormat="1">
      <c r="A97" s="5"/>
      <c r="B97" s="3"/>
      <c r="C97" s="7"/>
      <c r="D97" s="7"/>
      <c r="E97" s="3"/>
      <c r="F97" s="3"/>
      <c r="G97" s="15"/>
      <c r="L97" s="3"/>
      <c r="M97" s="3"/>
      <c r="N97" s="3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</row>
    <row r="98" spans="1:119" s="8" customFormat="1">
      <c r="A98" s="5"/>
      <c r="B98" s="3"/>
      <c r="C98" s="7"/>
      <c r="D98" s="7"/>
      <c r="E98" s="3"/>
      <c r="F98" s="3"/>
      <c r="G98" s="15"/>
      <c r="L98" s="3"/>
      <c r="M98" s="3"/>
      <c r="N98" s="3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</row>
    <row r="99" spans="1:119" s="8" customFormat="1">
      <c r="A99" s="5"/>
      <c r="B99" s="3"/>
      <c r="C99" s="7"/>
      <c r="D99" s="7"/>
      <c r="E99" s="3"/>
      <c r="F99" s="3"/>
      <c r="G99" s="15"/>
      <c r="L99" s="3"/>
      <c r="M99" s="3"/>
      <c r="N99" s="3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</row>
    <row r="100" spans="1:119" s="8" customFormat="1">
      <c r="A100" s="5"/>
      <c r="B100" s="3"/>
      <c r="C100" s="7"/>
      <c r="D100" s="7"/>
      <c r="E100" s="3"/>
      <c r="F100" s="3"/>
      <c r="G100" s="15"/>
      <c r="L100" s="3"/>
      <c r="M100" s="3"/>
      <c r="N100" s="3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</row>
    <row r="101" spans="1:119" s="8" customFormat="1">
      <c r="A101" s="5"/>
      <c r="B101" s="3"/>
      <c r="C101" s="7"/>
      <c r="D101" s="7"/>
      <c r="E101" s="3"/>
      <c r="F101" s="3"/>
      <c r="G101" s="15"/>
      <c r="L101" s="3"/>
      <c r="M101" s="3"/>
      <c r="N101" s="3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</row>
    <row r="102" spans="1:119" s="8" customFormat="1">
      <c r="A102" s="5"/>
      <c r="B102" s="3"/>
      <c r="C102" s="7"/>
      <c r="D102" s="7"/>
      <c r="E102" s="3"/>
      <c r="F102" s="3"/>
      <c r="G102" s="15"/>
      <c r="L102" s="3"/>
      <c r="M102" s="3"/>
      <c r="N102" s="3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</row>
    <row r="103" spans="1:119" s="8" customFormat="1">
      <c r="A103" s="5"/>
      <c r="B103" s="3"/>
      <c r="C103" s="7"/>
      <c r="D103" s="7"/>
      <c r="E103" s="3"/>
      <c r="F103" s="3"/>
      <c r="G103" s="15"/>
      <c r="L103" s="3"/>
      <c r="M103" s="3"/>
      <c r="N103" s="3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</row>
    <row r="104" spans="1:119" s="8" customFormat="1">
      <c r="A104" s="5"/>
      <c r="B104" s="3"/>
      <c r="C104" s="7"/>
      <c r="D104" s="7"/>
      <c r="E104" s="3"/>
      <c r="F104" s="3"/>
      <c r="G104" s="15"/>
      <c r="L104" s="3"/>
      <c r="M104" s="3"/>
      <c r="N104" s="3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</row>
    <row r="105" spans="1:119" s="8" customFormat="1">
      <c r="A105" s="5"/>
      <c r="B105" s="3"/>
      <c r="C105" s="7"/>
      <c r="D105" s="7"/>
      <c r="E105" s="3"/>
      <c r="F105" s="3"/>
      <c r="G105" s="15"/>
      <c r="L105" s="3"/>
      <c r="M105" s="3"/>
      <c r="N105" s="3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</row>
    <row r="106" spans="1:119" s="8" customFormat="1">
      <c r="A106" s="5"/>
      <c r="B106" s="3"/>
      <c r="C106" s="7"/>
      <c r="D106" s="7"/>
      <c r="E106" s="3"/>
      <c r="F106" s="3"/>
      <c r="G106" s="15"/>
      <c r="L106" s="3"/>
      <c r="M106" s="3"/>
      <c r="N106" s="3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</row>
    <row r="107" spans="1:119" s="8" customFormat="1">
      <c r="A107" s="5"/>
      <c r="B107" s="3"/>
      <c r="C107" s="7"/>
      <c r="D107" s="7"/>
      <c r="E107" s="3"/>
      <c r="F107" s="3"/>
      <c r="G107" s="15"/>
      <c r="L107" s="3"/>
      <c r="M107" s="3"/>
      <c r="N107" s="3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</row>
    <row r="108" spans="1:119" s="8" customFormat="1">
      <c r="A108" s="5"/>
      <c r="B108" s="3"/>
      <c r="C108" s="7"/>
      <c r="D108" s="7"/>
      <c r="E108" s="3"/>
      <c r="F108" s="3"/>
      <c r="G108" s="15"/>
      <c r="L108" s="3"/>
      <c r="M108" s="3"/>
      <c r="N108" s="3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</row>
    <row r="109" spans="1:119" s="8" customFormat="1">
      <c r="A109" s="5"/>
      <c r="B109" s="3"/>
      <c r="C109" s="7"/>
      <c r="D109" s="7"/>
      <c r="E109" s="3"/>
      <c r="F109" s="3"/>
      <c r="G109" s="15"/>
      <c r="L109" s="3"/>
      <c r="M109" s="3"/>
      <c r="N109" s="3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</row>
    <row r="110" spans="1:119" s="8" customFormat="1">
      <c r="A110" s="5"/>
      <c r="B110" s="3"/>
      <c r="C110" s="7"/>
      <c r="D110" s="7"/>
      <c r="E110" s="3"/>
      <c r="F110" s="3"/>
      <c r="G110" s="15"/>
      <c r="L110" s="3"/>
      <c r="M110" s="3"/>
      <c r="N110" s="3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</row>
    <row r="111" spans="1:119" s="8" customFormat="1">
      <c r="A111" s="5"/>
      <c r="B111" s="3"/>
      <c r="C111" s="7"/>
      <c r="D111" s="7"/>
      <c r="E111" s="3"/>
      <c r="F111" s="3"/>
      <c r="G111" s="15"/>
      <c r="L111" s="3"/>
      <c r="M111" s="3"/>
      <c r="N111" s="3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</row>
    <row r="112" spans="1:119" s="8" customFormat="1">
      <c r="A112" s="5"/>
      <c r="B112" s="3"/>
      <c r="C112" s="7"/>
      <c r="D112" s="7"/>
      <c r="E112" s="3"/>
      <c r="F112" s="3"/>
      <c r="G112" s="15"/>
      <c r="L112" s="3"/>
      <c r="M112" s="3"/>
      <c r="N112" s="3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</row>
    <row r="113" spans="1:119" s="8" customFormat="1">
      <c r="A113" s="5"/>
      <c r="B113" s="3"/>
      <c r="C113" s="7"/>
      <c r="D113" s="7"/>
      <c r="E113" s="3"/>
      <c r="F113" s="3"/>
      <c r="G113" s="15"/>
      <c r="L113" s="3"/>
      <c r="M113" s="3"/>
      <c r="N113" s="3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</row>
    <row r="114" spans="1:119" s="8" customFormat="1">
      <c r="A114" s="5"/>
      <c r="B114" s="3"/>
      <c r="C114" s="7"/>
      <c r="D114" s="7"/>
      <c r="E114" s="3"/>
      <c r="F114" s="3"/>
      <c r="G114" s="15"/>
      <c r="L114" s="3"/>
      <c r="M114" s="3"/>
      <c r="N114" s="3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</row>
    <row r="115" spans="1:119" s="8" customFormat="1">
      <c r="A115" s="5"/>
      <c r="B115" s="3"/>
      <c r="C115" s="7"/>
      <c r="D115" s="7"/>
      <c r="E115" s="3"/>
      <c r="F115" s="3"/>
      <c r="G115" s="15"/>
      <c r="L115" s="3"/>
      <c r="M115" s="3"/>
      <c r="N115" s="3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</row>
    <row r="116" spans="1:119" s="8" customFormat="1">
      <c r="A116" s="5"/>
      <c r="B116" s="3"/>
      <c r="C116" s="7"/>
      <c r="D116" s="7"/>
      <c r="E116" s="3"/>
      <c r="F116" s="3"/>
      <c r="G116" s="15"/>
      <c r="L116" s="3"/>
      <c r="M116" s="3"/>
      <c r="N116" s="3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</row>
    <row r="117" spans="1:119" s="8" customFormat="1">
      <c r="A117" s="5"/>
      <c r="B117" s="3"/>
      <c r="C117" s="7"/>
      <c r="D117" s="7"/>
      <c r="E117" s="3"/>
      <c r="F117" s="3"/>
      <c r="G117" s="15"/>
      <c r="L117" s="3"/>
      <c r="M117" s="3"/>
      <c r="N117" s="3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</row>
    <row r="118" spans="1:119" s="8" customFormat="1">
      <c r="A118" s="5"/>
      <c r="B118" s="3"/>
      <c r="C118" s="7"/>
      <c r="D118" s="7"/>
      <c r="E118" s="3"/>
      <c r="F118" s="3"/>
      <c r="G118" s="15"/>
      <c r="L118" s="3"/>
      <c r="M118" s="3"/>
      <c r="N118" s="3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</row>
    <row r="119" spans="1:119" s="8" customFormat="1">
      <c r="A119" s="5"/>
      <c r="B119" s="3"/>
      <c r="C119" s="7"/>
      <c r="D119" s="7"/>
      <c r="E119" s="3"/>
      <c r="F119" s="3"/>
      <c r="G119" s="15"/>
      <c r="L119" s="3"/>
      <c r="M119" s="3"/>
      <c r="N119" s="3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</row>
    <row r="120" spans="1:119" s="8" customFormat="1">
      <c r="A120" s="5"/>
      <c r="B120" s="3"/>
      <c r="C120" s="7"/>
      <c r="D120" s="7"/>
      <c r="E120" s="3"/>
      <c r="F120" s="3"/>
      <c r="G120" s="15"/>
      <c r="L120" s="3"/>
      <c r="M120" s="3"/>
      <c r="N120" s="3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</row>
    <row r="121" spans="1:119" s="8" customFormat="1">
      <c r="A121" s="5"/>
      <c r="B121" s="3"/>
      <c r="C121" s="7"/>
      <c r="D121" s="7"/>
      <c r="E121" s="3"/>
      <c r="F121" s="3"/>
      <c r="G121" s="15"/>
      <c r="L121" s="3"/>
      <c r="M121" s="3"/>
      <c r="N121" s="3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</row>
    <row r="122" spans="1:119" s="8" customFormat="1">
      <c r="A122" s="5"/>
      <c r="B122" s="3"/>
      <c r="C122" s="7"/>
      <c r="D122" s="7"/>
      <c r="E122" s="3"/>
      <c r="F122" s="3"/>
      <c r="G122" s="15"/>
      <c r="L122" s="3"/>
      <c r="M122" s="3"/>
      <c r="N122" s="3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</row>
    <row r="123" spans="1:119" s="8" customFormat="1">
      <c r="A123" s="5"/>
      <c r="B123" s="3"/>
      <c r="C123" s="7"/>
      <c r="D123" s="7"/>
      <c r="E123" s="3"/>
      <c r="F123" s="3"/>
      <c r="G123" s="15"/>
      <c r="L123" s="3"/>
      <c r="M123" s="3"/>
      <c r="N123" s="3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</row>
    <row r="124" spans="1:119" s="8" customFormat="1">
      <c r="A124" s="5"/>
      <c r="B124" s="3"/>
      <c r="C124" s="7"/>
      <c r="D124" s="7"/>
      <c r="E124" s="3"/>
      <c r="F124" s="3"/>
      <c r="G124" s="15"/>
      <c r="L124" s="3"/>
      <c r="M124" s="3"/>
      <c r="N124" s="3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</row>
    <row r="125" spans="1:119" s="8" customFormat="1">
      <c r="A125" s="5"/>
      <c r="B125" s="3"/>
      <c r="C125" s="7"/>
      <c r="D125" s="7"/>
      <c r="E125" s="3"/>
      <c r="F125" s="3"/>
      <c r="G125" s="15"/>
      <c r="L125" s="3"/>
      <c r="M125" s="3"/>
      <c r="N125" s="3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</row>
    <row r="126" spans="1:119" s="8" customFormat="1">
      <c r="A126" s="5"/>
      <c r="B126" s="3"/>
      <c r="C126" s="7"/>
      <c r="D126" s="7"/>
      <c r="E126" s="3"/>
      <c r="F126" s="3"/>
      <c r="G126" s="15"/>
      <c r="L126" s="3"/>
      <c r="M126" s="3"/>
      <c r="N126" s="3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</row>
    <row r="127" spans="1:119" s="8" customFormat="1">
      <c r="A127" s="5"/>
      <c r="B127" s="3"/>
      <c r="C127" s="7"/>
      <c r="D127" s="7"/>
      <c r="E127" s="3"/>
      <c r="F127" s="3"/>
      <c r="G127" s="15"/>
      <c r="L127" s="3"/>
      <c r="M127" s="3"/>
      <c r="N127" s="3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</row>
    <row r="128" spans="1:119" s="8" customFormat="1">
      <c r="A128" s="5"/>
      <c r="B128" s="3"/>
      <c r="C128" s="7"/>
      <c r="D128" s="7"/>
      <c r="E128" s="3"/>
      <c r="F128" s="3"/>
      <c r="G128" s="15"/>
      <c r="L128" s="3"/>
      <c r="M128" s="3"/>
      <c r="N128" s="3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</row>
    <row r="129" spans="1:119" s="8" customFormat="1">
      <c r="A129" s="5"/>
      <c r="B129" s="3"/>
      <c r="C129" s="7"/>
      <c r="D129" s="7"/>
      <c r="E129" s="3"/>
      <c r="F129" s="3"/>
      <c r="G129" s="15"/>
      <c r="L129" s="3"/>
      <c r="M129" s="3"/>
      <c r="N129" s="3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</row>
    <row r="130" spans="1:119" s="8" customFormat="1">
      <c r="A130" s="5"/>
      <c r="B130" s="3"/>
      <c r="C130" s="7"/>
      <c r="D130" s="7"/>
      <c r="E130" s="3"/>
      <c r="F130" s="3"/>
      <c r="G130" s="15"/>
      <c r="L130" s="3"/>
      <c r="M130" s="3"/>
      <c r="N130" s="3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</row>
    <row r="131" spans="1:119" s="8" customFormat="1">
      <c r="A131" s="5"/>
      <c r="B131" s="3"/>
      <c r="C131" s="7"/>
      <c r="D131" s="7"/>
      <c r="E131" s="3"/>
      <c r="F131" s="3"/>
      <c r="G131" s="15"/>
      <c r="L131" s="3"/>
      <c r="M131" s="3"/>
      <c r="N131" s="3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</row>
    <row r="132" spans="1:119" s="8" customFormat="1">
      <c r="A132" s="5"/>
      <c r="B132" s="3"/>
      <c r="C132" s="7"/>
      <c r="D132" s="7"/>
      <c r="E132" s="3"/>
      <c r="F132" s="3"/>
      <c r="G132" s="15"/>
      <c r="L132" s="3"/>
      <c r="M132" s="3"/>
      <c r="N132" s="3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</row>
    <row r="133" spans="1:119" s="8" customFormat="1">
      <c r="A133" s="5"/>
      <c r="B133" s="3"/>
      <c r="C133" s="7"/>
      <c r="D133" s="7"/>
      <c r="E133" s="3"/>
      <c r="F133" s="3"/>
      <c r="G133" s="15"/>
      <c r="L133" s="3"/>
      <c r="M133" s="3"/>
      <c r="N133" s="3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</row>
    <row r="134" spans="1:119" s="8" customFormat="1">
      <c r="A134" s="5"/>
      <c r="B134" s="3"/>
      <c r="C134" s="7"/>
      <c r="D134" s="7"/>
      <c r="E134" s="3"/>
      <c r="F134" s="3"/>
      <c r="G134" s="15"/>
      <c r="L134" s="3"/>
      <c r="M134" s="3"/>
      <c r="N134" s="3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</row>
    <row r="135" spans="1:119" s="8" customFormat="1">
      <c r="A135" s="5"/>
      <c r="B135" s="3"/>
      <c r="C135" s="7"/>
      <c r="D135" s="7"/>
      <c r="E135" s="3"/>
      <c r="F135" s="3"/>
      <c r="G135" s="15"/>
      <c r="L135" s="3"/>
      <c r="M135" s="3"/>
      <c r="N135" s="3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</row>
    <row r="136" spans="1:119" s="8" customFormat="1">
      <c r="A136" s="5"/>
      <c r="B136" s="3"/>
      <c r="C136" s="7"/>
      <c r="D136" s="7"/>
      <c r="E136" s="3"/>
      <c r="F136" s="3"/>
      <c r="G136" s="15"/>
      <c r="L136" s="3"/>
      <c r="M136" s="3"/>
      <c r="N136" s="3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</row>
    <row r="137" spans="1:119" s="8" customFormat="1">
      <c r="A137" s="5"/>
      <c r="B137" s="3"/>
      <c r="C137" s="7"/>
      <c r="D137" s="7"/>
      <c r="E137" s="3"/>
      <c r="F137" s="3"/>
      <c r="G137" s="15"/>
      <c r="L137" s="3"/>
      <c r="M137" s="3"/>
      <c r="N137" s="3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</row>
    <row r="138" spans="1:119" s="8" customFormat="1">
      <c r="A138" s="5"/>
      <c r="B138" s="3"/>
      <c r="C138" s="7"/>
      <c r="D138" s="7"/>
      <c r="E138" s="3"/>
      <c r="F138" s="3"/>
      <c r="G138" s="15"/>
      <c r="L138" s="3"/>
      <c r="M138" s="3"/>
      <c r="N138" s="3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</row>
    <row r="139" spans="1:119" s="8" customFormat="1">
      <c r="A139" s="5"/>
      <c r="B139" s="3"/>
      <c r="C139" s="7"/>
      <c r="D139" s="7"/>
      <c r="E139" s="3"/>
      <c r="F139" s="3"/>
      <c r="G139" s="15"/>
      <c r="L139" s="3"/>
      <c r="M139" s="3"/>
      <c r="N139" s="3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</row>
    <row r="140" spans="1:119" s="8" customFormat="1">
      <c r="A140" s="5"/>
      <c r="B140" s="3"/>
      <c r="C140" s="7"/>
      <c r="D140" s="7"/>
      <c r="E140" s="3"/>
      <c r="F140" s="3"/>
      <c r="G140" s="15"/>
      <c r="L140" s="3"/>
      <c r="M140" s="3"/>
      <c r="N140" s="3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</row>
    <row r="141" spans="1:119" s="8" customFormat="1">
      <c r="A141" s="5"/>
      <c r="B141" s="3"/>
      <c r="C141" s="7"/>
      <c r="D141" s="7"/>
      <c r="E141" s="3"/>
      <c r="F141" s="3"/>
      <c r="G141" s="15"/>
      <c r="L141" s="3"/>
      <c r="M141" s="3"/>
      <c r="N141" s="3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</row>
    <row r="142" spans="1:119" s="8" customFormat="1">
      <c r="A142" s="5"/>
      <c r="B142" s="3"/>
      <c r="C142" s="7"/>
      <c r="D142" s="7"/>
      <c r="E142" s="3"/>
      <c r="F142" s="3"/>
      <c r="G142" s="15"/>
      <c r="L142" s="3"/>
      <c r="M142" s="3"/>
      <c r="N142" s="3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</row>
    <row r="143" spans="1:119" s="8" customFormat="1">
      <c r="A143" s="5"/>
      <c r="B143" s="3"/>
      <c r="C143" s="7"/>
      <c r="D143" s="7"/>
      <c r="E143" s="3"/>
      <c r="F143" s="3"/>
      <c r="G143" s="15"/>
      <c r="L143" s="3"/>
      <c r="M143" s="3"/>
      <c r="N143" s="3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</row>
    <row r="144" spans="1:119" s="8" customFormat="1">
      <c r="A144" s="5"/>
      <c r="B144" s="3"/>
      <c r="C144" s="7"/>
      <c r="D144" s="7"/>
      <c r="E144" s="3"/>
      <c r="F144" s="3"/>
      <c r="G144" s="15"/>
      <c r="L144" s="3"/>
      <c r="M144" s="3"/>
      <c r="N144" s="3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</row>
    <row r="145" spans="1:119" s="8" customFormat="1">
      <c r="A145" s="5"/>
      <c r="B145" s="3"/>
      <c r="C145" s="7"/>
      <c r="D145" s="7"/>
      <c r="E145" s="3"/>
      <c r="F145" s="3"/>
      <c r="G145" s="15"/>
      <c r="L145" s="3"/>
      <c r="M145" s="3"/>
      <c r="N145" s="3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</row>
    <row r="146" spans="1:119" s="8" customFormat="1">
      <c r="A146" s="5"/>
      <c r="B146" s="3"/>
      <c r="C146" s="7"/>
      <c r="D146" s="7"/>
      <c r="E146" s="3"/>
      <c r="F146" s="3"/>
      <c r="G146" s="15"/>
      <c r="L146" s="3"/>
      <c r="M146" s="3"/>
      <c r="N146" s="3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</row>
    <row r="147" spans="1:119" s="8" customFormat="1">
      <c r="A147" s="5"/>
      <c r="B147" s="3"/>
      <c r="C147" s="7"/>
      <c r="D147" s="7"/>
      <c r="E147" s="3"/>
      <c r="F147" s="3"/>
      <c r="G147" s="15"/>
      <c r="L147" s="3"/>
      <c r="M147" s="3"/>
      <c r="N147" s="3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</row>
    <row r="148" spans="1:119" s="8" customFormat="1">
      <c r="A148" s="5"/>
      <c r="B148" s="3"/>
      <c r="C148" s="7"/>
      <c r="D148" s="7"/>
      <c r="E148" s="3"/>
      <c r="F148" s="3"/>
      <c r="G148" s="15"/>
      <c r="L148" s="3"/>
      <c r="M148" s="3"/>
      <c r="N148" s="3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</row>
    <row r="149" spans="1:119" s="8" customFormat="1">
      <c r="A149" s="5"/>
      <c r="B149" s="3"/>
      <c r="C149" s="7"/>
      <c r="D149" s="7"/>
      <c r="E149" s="3"/>
      <c r="F149" s="3"/>
      <c r="G149" s="15"/>
      <c r="L149" s="3"/>
      <c r="M149" s="3"/>
      <c r="N149" s="3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</row>
    <row r="150" spans="1:119" s="8" customFormat="1">
      <c r="A150" s="5"/>
      <c r="B150" s="3"/>
      <c r="C150" s="7"/>
      <c r="D150" s="7"/>
      <c r="E150" s="3"/>
      <c r="F150" s="3"/>
      <c r="G150" s="15"/>
      <c r="L150" s="3"/>
      <c r="M150" s="3"/>
      <c r="N150" s="3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</row>
    <row r="151" spans="1:119" s="8" customFormat="1">
      <c r="A151" s="5"/>
      <c r="B151" s="3"/>
      <c r="C151" s="7"/>
      <c r="D151" s="7"/>
      <c r="E151" s="3"/>
      <c r="F151" s="3"/>
      <c r="G151" s="15"/>
      <c r="L151" s="3"/>
      <c r="M151" s="3"/>
      <c r="N151" s="3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</row>
    <row r="152" spans="1:119" s="8" customFormat="1">
      <c r="A152" s="5"/>
      <c r="B152" s="3"/>
      <c r="C152" s="7"/>
      <c r="D152" s="7"/>
      <c r="E152" s="3"/>
      <c r="F152" s="3"/>
      <c r="G152" s="15"/>
      <c r="L152" s="3"/>
      <c r="M152" s="3"/>
      <c r="N152" s="3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</row>
    <row r="153" spans="1:119" s="8" customFormat="1">
      <c r="A153" s="5"/>
      <c r="B153" s="3"/>
      <c r="C153" s="7"/>
      <c r="D153" s="7"/>
      <c r="E153" s="3"/>
      <c r="F153" s="3"/>
      <c r="G153" s="15"/>
      <c r="L153" s="3"/>
      <c r="M153" s="3"/>
      <c r="N153" s="3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</row>
    <row r="154" spans="1:119" s="8" customFormat="1">
      <c r="A154" s="5"/>
      <c r="B154" s="3"/>
      <c r="C154" s="7"/>
      <c r="D154" s="7"/>
      <c r="E154" s="3"/>
      <c r="F154" s="3"/>
      <c r="G154" s="15"/>
      <c r="L154" s="3"/>
      <c r="M154" s="3"/>
      <c r="N154" s="3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</row>
    <row r="155" spans="1:119" s="8" customFormat="1">
      <c r="A155" s="5"/>
      <c r="B155" s="3"/>
      <c r="C155" s="7"/>
      <c r="D155" s="7"/>
      <c r="E155" s="3"/>
      <c r="F155" s="3"/>
      <c r="G155" s="15"/>
      <c r="L155" s="3"/>
      <c r="M155" s="3"/>
      <c r="N155" s="3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</row>
    <row r="156" spans="1:119" s="8" customFormat="1">
      <c r="A156" s="5"/>
      <c r="B156" s="3"/>
      <c r="C156" s="7"/>
      <c r="D156" s="7"/>
      <c r="E156" s="3"/>
      <c r="F156" s="3"/>
      <c r="G156" s="15"/>
      <c r="L156" s="3"/>
      <c r="M156" s="3"/>
      <c r="N156" s="3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</row>
    <row r="157" spans="1:119" s="8" customFormat="1">
      <c r="A157" s="5"/>
      <c r="B157" s="3"/>
      <c r="C157" s="7"/>
      <c r="D157" s="7"/>
      <c r="E157" s="3"/>
      <c r="F157" s="3"/>
      <c r="G157" s="15"/>
      <c r="L157" s="3"/>
      <c r="M157" s="3"/>
      <c r="N157" s="3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</row>
    <row r="158" spans="1:119" s="8" customFormat="1">
      <c r="A158" s="5"/>
      <c r="B158" s="3"/>
      <c r="C158" s="7"/>
      <c r="D158" s="7"/>
      <c r="E158" s="3"/>
      <c r="F158" s="3"/>
      <c r="G158" s="15"/>
      <c r="L158" s="3"/>
      <c r="M158" s="3"/>
      <c r="N158" s="3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</row>
    <row r="159" spans="1:119" s="8" customFormat="1">
      <c r="A159" s="5"/>
      <c r="B159" s="3"/>
      <c r="C159" s="7"/>
      <c r="D159" s="7"/>
      <c r="E159" s="3"/>
      <c r="F159" s="3"/>
      <c r="G159" s="15"/>
      <c r="L159" s="3"/>
      <c r="M159" s="3"/>
      <c r="N159" s="3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</row>
    <row r="160" spans="1:119" s="8" customFormat="1">
      <c r="A160" s="5"/>
      <c r="B160" s="3"/>
      <c r="C160" s="7"/>
      <c r="D160" s="7"/>
      <c r="E160" s="3"/>
      <c r="F160" s="3"/>
      <c r="G160" s="15"/>
      <c r="L160" s="3"/>
      <c r="M160" s="3"/>
      <c r="N160" s="3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</row>
    <row r="161" spans="1:119" s="8" customFormat="1">
      <c r="A161" s="5"/>
      <c r="B161" s="3"/>
      <c r="C161" s="7"/>
      <c r="D161" s="7"/>
      <c r="E161" s="3"/>
      <c r="F161" s="3"/>
      <c r="G161" s="15"/>
      <c r="L161" s="3"/>
      <c r="M161" s="3"/>
      <c r="N161" s="3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</row>
    <row r="162" spans="1:119" s="8" customFormat="1">
      <c r="A162" s="5"/>
      <c r="B162" s="3"/>
      <c r="C162" s="7"/>
      <c r="D162" s="7"/>
      <c r="E162" s="3"/>
      <c r="F162" s="3"/>
      <c r="G162" s="15"/>
      <c r="L162" s="3"/>
      <c r="M162" s="3"/>
      <c r="N162" s="3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</row>
    <row r="163" spans="1:119" s="8" customFormat="1">
      <c r="A163" s="5"/>
      <c r="B163" s="3"/>
      <c r="C163" s="7"/>
      <c r="D163" s="7"/>
      <c r="E163" s="3"/>
      <c r="F163" s="3"/>
      <c r="G163" s="15"/>
      <c r="L163" s="3"/>
      <c r="M163" s="3"/>
      <c r="N163" s="3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</row>
    <row r="164" spans="1:119" s="8" customFormat="1">
      <c r="A164" s="5"/>
      <c r="B164" s="3"/>
      <c r="C164" s="7"/>
      <c r="D164" s="7"/>
      <c r="E164" s="3"/>
      <c r="F164" s="3"/>
      <c r="G164" s="15"/>
      <c r="L164" s="3"/>
      <c r="M164" s="3"/>
      <c r="N164" s="3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</row>
    <row r="165" spans="1:119" s="8" customFormat="1">
      <c r="A165" s="5"/>
      <c r="B165" s="3"/>
      <c r="C165" s="7"/>
      <c r="D165" s="7"/>
      <c r="E165" s="3"/>
      <c r="F165" s="3"/>
      <c r="G165" s="15"/>
      <c r="L165" s="3"/>
      <c r="M165" s="3"/>
      <c r="N165" s="3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</row>
    <row r="166" spans="1:119" s="8" customFormat="1">
      <c r="A166" s="5"/>
      <c r="B166" s="3"/>
      <c r="C166" s="7"/>
      <c r="D166" s="7"/>
      <c r="E166" s="3"/>
      <c r="F166" s="3"/>
      <c r="G166" s="15"/>
      <c r="L166" s="3"/>
      <c r="M166" s="3"/>
      <c r="N166" s="3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</row>
    <row r="167" spans="1:119" s="8" customFormat="1">
      <c r="A167" s="5"/>
      <c r="B167" s="3"/>
      <c r="C167" s="7"/>
      <c r="D167" s="7"/>
      <c r="E167" s="3"/>
      <c r="F167" s="3"/>
      <c r="G167" s="15"/>
      <c r="L167" s="3"/>
      <c r="M167" s="3"/>
      <c r="N167" s="3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</row>
    <row r="168" spans="1:119" s="8" customFormat="1">
      <c r="A168" s="5"/>
      <c r="B168" s="3"/>
      <c r="C168" s="7"/>
      <c r="D168" s="7"/>
      <c r="E168" s="3"/>
      <c r="F168" s="3"/>
      <c r="G168" s="15"/>
      <c r="L168" s="3"/>
      <c r="M168" s="3"/>
      <c r="N168" s="3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</row>
    <row r="169" spans="1:119" s="8" customFormat="1">
      <c r="A169" s="5"/>
      <c r="B169" s="3"/>
      <c r="C169" s="7"/>
      <c r="D169" s="7"/>
      <c r="E169" s="3"/>
      <c r="F169" s="3"/>
      <c r="G169" s="15"/>
      <c r="L169" s="3"/>
      <c r="M169" s="3"/>
      <c r="N169" s="3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</row>
    <row r="170" spans="1:119" s="8" customFormat="1">
      <c r="A170" s="5"/>
      <c r="B170" s="3"/>
      <c r="C170" s="7"/>
      <c r="D170" s="7"/>
      <c r="E170" s="3"/>
      <c r="F170" s="3"/>
      <c r="G170" s="15"/>
      <c r="L170" s="3"/>
      <c r="M170" s="3"/>
      <c r="N170" s="3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</row>
    <row r="171" spans="1:119" s="8" customFormat="1">
      <c r="A171" s="5"/>
      <c r="B171" s="3"/>
      <c r="C171" s="7"/>
      <c r="D171" s="7"/>
      <c r="E171" s="3"/>
      <c r="F171" s="3"/>
      <c r="G171" s="15"/>
      <c r="L171" s="3"/>
      <c r="M171" s="3"/>
      <c r="N171" s="3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</row>
    <row r="172" spans="1:119" s="8" customFormat="1">
      <c r="A172" s="5"/>
      <c r="B172" s="3"/>
      <c r="C172" s="7"/>
      <c r="D172" s="7"/>
      <c r="E172" s="3"/>
      <c r="F172" s="3"/>
      <c r="G172" s="15"/>
      <c r="L172" s="3"/>
      <c r="M172" s="3"/>
      <c r="N172" s="3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</row>
    <row r="173" spans="1:119" s="8" customFormat="1">
      <c r="A173" s="5"/>
      <c r="B173" s="3"/>
      <c r="C173" s="7"/>
      <c r="D173" s="7"/>
      <c r="E173" s="3"/>
      <c r="F173" s="3"/>
      <c r="G173" s="15"/>
      <c r="L173" s="3"/>
      <c r="M173" s="3"/>
      <c r="N173" s="3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</row>
    <row r="174" spans="1:119" s="8" customFormat="1">
      <c r="A174" s="5"/>
      <c r="B174" s="3"/>
      <c r="C174" s="7"/>
      <c r="D174" s="7"/>
      <c r="E174" s="3"/>
      <c r="F174" s="3"/>
      <c r="G174" s="15"/>
      <c r="L174" s="3"/>
      <c r="M174" s="3"/>
      <c r="N174" s="3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</row>
    <row r="175" spans="1:119" s="8" customFormat="1">
      <c r="A175" s="5"/>
      <c r="B175" s="3"/>
      <c r="C175" s="7"/>
      <c r="D175" s="7"/>
      <c r="E175" s="3"/>
      <c r="F175" s="3"/>
      <c r="G175" s="15"/>
      <c r="L175" s="3"/>
      <c r="M175" s="3"/>
      <c r="N175" s="3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</row>
    <row r="176" spans="1:119" s="8" customFormat="1">
      <c r="A176" s="5"/>
      <c r="B176" s="3"/>
      <c r="C176" s="7"/>
      <c r="D176" s="7"/>
      <c r="E176" s="3"/>
      <c r="F176" s="3"/>
      <c r="G176" s="15"/>
      <c r="L176" s="3"/>
      <c r="M176" s="3"/>
      <c r="N176" s="3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</row>
    <row r="177" spans="1:119" s="8" customFormat="1">
      <c r="A177" s="5"/>
      <c r="B177" s="3"/>
      <c r="C177" s="7"/>
      <c r="D177" s="7"/>
      <c r="E177" s="3"/>
      <c r="F177" s="3"/>
      <c r="G177" s="15"/>
      <c r="L177" s="3"/>
      <c r="M177" s="3"/>
      <c r="N177" s="3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</row>
    <row r="178" spans="1:119" s="8" customFormat="1">
      <c r="A178" s="5"/>
      <c r="B178" s="3"/>
      <c r="C178" s="7"/>
      <c r="D178" s="7"/>
      <c r="E178" s="3"/>
      <c r="F178" s="3"/>
      <c r="G178" s="15"/>
      <c r="L178" s="3"/>
      <c r="M178" s="3"/>
      <c r="N178" s="3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</row>
    <row r="179" spans="1:119" s="8" customFormat="1">
      <c r="A179" s="5"/>
      <c r="B179" s="3"/>
      <c r="C179" s="7"/>
      <c r="D179" s="7"/>
      <c r="E179" s="3"/>
      <c r="F179" s="3"/>
      <c r="G179" s="15"/>
      <c r="L179" s="3"/>
      <c r="M179" s="3"/>
      <c r="N179" s="3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</row>
    <row r="180" spans="1:119" s="8" customFormat="1">
      <c r="A180" s="5"/>
      <c r="B180" s="3"/>
      <c r="C180" s="7"/>
      <c r="D180" s="7"/>
      <c r="E180" s="3"/>
      <c r="F180" s="3"/>
      <c r="G180" s="15"/>
      <c r="L180" s="3"/>
      <c r="M180" s="3"/>
      <c r="N180" s="3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</row>
    <row r="181" spans="1:119" s="8" customFormat="1">
      <c r="A181" s="5"/>
      <c r="B181" s="3"/>
      <c r="C181" s="7"/>
      <c r="D181" s="7"/>
      <c r="E181" s="3"/>
      <c r="F181" s="3"/>
      <c r="G181" s="15"/>
      <c r="L181" s="3"/>
      <c r="M181" s="3"/>
      <c r="N181" s="3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</row>
    <row r="182" spans="1:119" s="8" customFormat="1">
      <c r="A182" s="5"/>
      <c r="B182" s="3"/>
      <c r="C182" s="7"/>
      <c r="D182" s="7"/>
      <c r="E182" s="3"/>
      <c r="F182" s="3"/>
      <c r="G182" s="15"/>
      <c r="L182" s="3"/>
      <c r="M182" s="3"/>
      <c r="N182" s="3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</row>
    <row r="183" spans="1:119" s="8" customFormat="1">
      <c r="A183" s="5"/>
      <c r="B183" s="3"/>
      <c r="C183" s="7"/>
      <c r="D183" s="7"/>
      <c r="E183" s="3"/>
      <c r="F183" s="3"/>
      <c r="G183" s="15"/>
      <c r="L183" s="3"/>
      <c r="M183" s="3"/>
      <c r="N183" s="3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</row>
    <row r="184" spans="1:119" s="8" customFormat="1">
      <c r="A184" s="5"/>
      <c r="B184" s="3"/>
      <c r="C184" s="7"/>
      <c r="D184" s="7"/>
      <c r="E184" s="3"/>
      <c r="F184" s="3"/>
      <c r="G184" s="15"/>
      <c r="L184" s="3"/>
      <c r="M184" s="3"/>
      <c r="N184" s="3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</row>
    <row r="185" spans="1:119" s="8" customFormat="1">
      <c r="A185" s="5"/>
      <c r="B185" s="3"/>
      <c r="C185" s="7"/>
      <c r="D185" s="7"/>
      <c r="E185" s="3"/>
      <c r="F185" s="3"/>
      <c r="G185" s="15"/>
      <c r="L185" s="3"/>
      <c r="M185" s="3"/>
      <c r="N185" s="3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</row>
    <row r="186" spans="1:119" s="8" customFormat="1">
      <c r="A186" s="5"/>
      <c r="B186" s="3"/>
      <c r="C186" s="7"/>
      <c r="D186" s="7"/>
      <c r="E186" s="3"/>
      <c r="F186" s="3"/>
      <c r="G186" s="15"/>
      <c r="L186" s="3"/>
      <c r="M186" s="3"/>
      <c r="N186" s="3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</row>
    <row r="187" spans="1:119" s="8" customFormat="1">
      <c r="A187" s="5"/>
      <c r="B187" s="3"/>
      <c r="C187" s="7"/>
      <c r="D187" s="7"/>
      <c r="E187" s="3"/>
      <c r="F187" s="3"/>
      <c r="G187" s="15"/>
      <c r="L187" s="3"/>
      <c r="M187" s="3"/>
      <c r="N187" s="3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</row>
    <row r="188" spans="1:119" s="8" customFormat="1">
      <c r="A188" s="5"/>
      <c r="B188" s="3"/>
      <c r="C188" s="7"/>
      <c r="D188" s="7"/>
      <c r="E188" s="3"/>
      <c r="F188" s="3"/>
      <c r="G188" s="15"/>
      <c r="L188" s="3"/>
      <c r="M188" s="3"/>
      <c r="N188" s="3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</row>
    <row r="189" spans="1:119" s="8" customFormat="1">
      <c r="A189" s="5"/>
      <c r="B189" s="3"/>
      <c r="C189" s="7"/>
      <c r="D189" s="7"/>
      <c r="E189" s="3"/>
      <c r="F189" s="3"/>
      <c r="G189" s="15"/>
      <c r="L189" s="3"/>
      <c r="M189" s="3"/>
      <c r="N189" s="3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</row>
    <row r="190" spans="1:119" s="8" customFormat="1">
      <c r="A190" s="5"/>
      <c r="B190" s="3"/>
      <c r="C190" s="7"/>
      <c r="D190" s="7"/>
      <c r="E190" s="3"/>
      <c r="F190" s="3"/>
      <c r="G190" s="15"/>
      <c r="L190" s="3"/>
      <c r="M190" s="3"/>
      <c r="N190" s="3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</row>
    <row r="191" spans="1:119" s="8" customFormat="1">
      <c r="A191" s="5"/>
      <c r="B191" s="3"/>
      <c r="C191" s="7"/>
      <c r="D191" s="7"/>
      <c r="E191" s="3"/>
      <c r="F191" s="3"/>
      <c r="G191" s="15"/>
      <c r="L191" s="3"/>
      <c r="M191" s="3"/>
      <c r="N191" s="3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</row>
    <row r="192" spans="1:119" s="8" customFormat="1">
      <c r="A192" s="5"/>
      <c r="B192" s="3"/>
      <c r="C192" s="7"/>
      <c r="D192" s="7"/>
      <c r="E192" s="3"/>
      <c r="F192" s="3"/>
      <c r="G192" s="15"/>
      <c r="L192" s="3"/>
      <c r="M192" s="3"/>
      <c r="N192" s="3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</row>
    <row r="193" spans="1:119" s="8" customFormat="1">
      <c r="A193" s="5"/>
      <c r="B193" s="3"/>
      <c r="C193" s="7"/>
      <c r="D193" s="7"/>
      <c r="E193" s="3"/>
      <c r="F193" s="3"/>
      <c r="G193" s="15"/>
      <c r="L193" s="3"/>
      <c r="M193" s="3"/>
      <c r="N193" s="3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</row>
    <row r="194" spans="1:119" s="8" customFormat="1">
      <c r="A194" s="5"/>
      <c r="B194" s="3"/>
      <c r="C194" s="7"/>
      <c r="D194" s="7"/>
      <c r="E194" s="3"/>
      <c r="F194" s="3"/>
      <c r="G194" s="15"/>
      <c r="L194" s="3"/>
      <c r="M194" s="3"/>
      <c r="N194" s="3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</row>
    <row r="195" spans="1:119" s="8" customFormat="1">
      <c r="A195" s="5"/>
      <c r="B195" s="3"/>
      <c r="C195" s="7"/>
      <c r="D195" s="7"/>
      <c r="E195" s="3"/>
      <c r="F195" s="3"/>
      <c r="G195" s="15"/>
      <c r="L195" s="3"/>
      <c r="M195" s="3"/>
      <c r="N195" s="3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</row>
    <row r="196" spans="1:119" s="8" customFormat="1">
      <c r="A196" s="5"/>
      <c r="B196" s="3"/>
      <c r="C196" s="7"/>
      <c r="D196" s="7"/>
      <c r="E196" s="3"/>
      <c r="F196" s="3"/>
      <c r="G196" s="15"/>
      <c r="L196" s="3"/>
      <c r="M196" s="3"/>
      <c r="N196" s="3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</row>
    <row r="197" spans="1:119" s="8" customFormat="1">
      <c r="A197" s="5"/>
      <c r="B197" s="3"/>
      <c r="C197" s="7"/>
      <c r="D197" s="7"/>
      <c r="E197" s="3"/>
      <c r="F197" s="3"/>
      <c r="G197" s="15"/>
      <c r="L197" s="3"/>
      <c r="M197" s="3"/>
      <c r="N197" s="3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</row>
    <row r="198" spans="1:119" s="8" customFormat="1">
      <c r="A198" s="5"/>
      <c r="B198" s="3"/>
      <c r="C198" s="7"/>
      <c r="D198" s="7"/>
      <c r="E198" s="3"/>
      <c r="F198" s="3"/>
      <c r="G198" s="15"/>
      <c r="L198" s="3"/>
      <c r="M198" s="3"/>
      <c r="N198" s="3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</row>
    <row r="199" spans="1:119" s="8" customFormat="1">
      <c r="A199" s="5"/>
      <c r="B199" s="3"/>
      <c r="C199" s="7"/>
      <c r="D199" s="7"/>
      <c r="E199" s="3"/>
      <c r="F199" s="3"/>
      <c r="G199" s="15"/>
      <c r="L199" s="3"/>
      <c r="M199" s="3"/>
      <c r="N199" s="3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</row>
    <row r="200" spans="1:119" s="8" customFormat="1">
      <c r="A200" s="5"/>
      <c r="B200" s="3"/>
      <c r="C200" s="7"/>
      <c r="D200" s="7"/>
      <c r="E200" s="3"/>
      <c r="F200" s="3"/>
      <c r="G200" s="15"/>
      <c r="L200" s="3"/>
      <c r="M200" s="3"/>
      <c r="N200" s="3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</row>
    <row r="201" spans="1:119" s="8" customFormat="1">
      <c r="A201" s="5"/>
      <c r="B201" s="3"/>
      <c r="C201" s="7"/>
      <c r="D201" s="7"/>
      <c r="E201" s="3"/>
      <c r="F201" s="3"/>
      <c r="G201" s="15"/>
      <c r="L201" s="3"/>
      <c r="M201" s="3"/>
      <c r="N201" s="3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</row>
    <row r="202" spans="1:119" s="8" customFormat="1">
      <c r="A202" s="5"/>
      <c r="B202" s="3"/>
      <c r="C202" s="7"/>
      <c r="D202" s="7"/>
      <c r="E202" s="3"/>
      <c r="F202" s="3"/>
      <c r="G202" s="15"/>
      <c r="L202" s="3"/>
      <c r="M202" s="3"/>
      <c r="N202" s="3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</row>
    <row r="203" spans="1:119" s="8" customFormat="1">
      <c r="A203" s="5"/>
      <c r="B203" s="3"/>
      <c r="C203" s="7"/>
      <c r="D203" s="7"/>
      <c r="E203" s="3"/>
      <c r="F203" s="3"/>
      <c r="G203" s="15"/>
      <c r="L203" s="3"/>
      <c r="M203" s="3"/>
      <c r="N203" s="3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</row>
    <row r="204" spans="1:119" s="8" customFormat="1">
      <c r="A204" s="5"/>
      <c r="B204" s="3"/>
      <c r="C204" s="7"/>
      <c r="D204" s="7"/>
      <c r="E204" s="3"/>
      <c r="F204" s="3"/>
      <c r="G204" s="15"/>
      <c r="L204" s="3"/>
      <c r="M204" s="3"/>
      <c r="N204" s="3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</row>
    <row r="205" spans="1:119" s="8" customFormat="1">
      <c r="A205" s="5"/>
      <c r="B205" s="3"/>
      <c r="C205" s="7"/>
      <c r="D205" s="7"/>
      <c r="E205" s="3"/>
      <c r="F205" s="3"/>
      <c r="G205" s="15"/>
      <c r="L205" s="3"/>
      <c r="M205" s="3"/>
      <c r="N205" s="3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</row>
    <row r="206" spans="1:119" s="8" customFormat="1">
      <c r="A206" s="5"/>
      <c r="B206" s="3"/>
      <c r="C206" s="7"/>
      <c r="D206" s="7"/>
      <c r="E206" s="3"/>
      <c r="F206" s="3"/>
      <c r="G206" s="15"/>
      <c r="L206" s="3"/>
      <c r="M206" s="3"/>
      <c r="N206" s="3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</row>
    <row r="207" spans="1:119" s="8" customFormat="1">
      <c r="A207" s="5"/>
      <c r="B207" s="3"/>
      <c r="C207" s="7"/>
      <c r="D207" s="7"/>
      <c r="E207" s="3"/>
      <c r="F207" s="3"/>
      <c r="G207" s="15"/>
      <c r="L207" s="3"/>
      <c r="M207" s="3"/>
      <c r="N207" s="3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</row>
    <row r="208" spans="1:119" s="8" customFormat="1">
      <c r="A208" s="5"/>
      <c r="B208" s="3"/>
      <c r="C208" s="7"/>
      <c r="D208" s="7"/>
      <c r="E208" s="3"/>
      <c r="F208" s="3"/>
      <c r="G208" s="15"/>
      <c r="L208" s="3"/>
      <c r="M208" s="3"/>
      <c r="N208" s="3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</row>
    <row r="209" spans="1:119" s="8" customFormat="1">
      <c r="A209" s="5"/>
      <c r="B209" s="3"/>
      <c r="C209" s="7"/>
      <c r="D209" s="7"/>
      <c r="E209" s="3"/>
      <c r="F209" s="3"/>
      <c r="G209" s="15"/>
      <c r="L209" s="3"/>
      <c r="M209" s="3"/>
      <c r="N209" s="3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</row>
    <row r="210" spans="1:119" s="8" customFormat="1">
      <c r="A210" s="5"/>
      <c r="B210" s="3"/>
      <c r="C210" s="7"/>
      <c r="D210" s="7"/>
      <c r="E210" s="3"/>
      <c r="F210" s="3"/>
      <c r="G210" s="15"/>
      <c r="L210" s="3"/>
      <c r="M210" s="3"/>
      <c r="N210" s="3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</row>
    <row r="211" spans="1:119" s="8" customFormat="1">
      <c r="A211" s="5"/>
      <c r="B211" s="3"/>
      <c r="C211" s="7"/>
      <c r="D211" s="7"/>
      <c r="E211" s="3"/>
      <c r="F211" s="3"/>
      <c r="G211" s="15"/>
      <c r="L211" s="3"/>
      <c r="M211" s="3"/>
      <c r="N211" s="3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</row>
    <row r="212" spans="1:119" s="8" customFormat="1">
      <c r="A212" s="5"/>
      <c r="B212" s="3"/>
      <c r="C212" s="7"/>
      <c r="D212" s="7"/>
      <c r="E212" s="3"/>
      <c r="F212" s="3"/>
      <c r="G212" s="15"/>
      <c r="L212" s="3"/>
      <c r="M212" s="3"/>
      <c r="N212" s="3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</row>
    <row r="213" spans="1:119" s="8" customFormat="1">
      <c r="A213" s="5"/>
      <c r="B213" s="3"/>
      <c r="C213" s="7"/>
      <c r="D213" s="7"/>
      <c r="E213" s="3"/>
      <c r="F213" s="3"/>
      <c r="G213" s="15"/>
      <c r="L213" s="3"/>
      <c r="M213" s="3"/>
      <c r="N213" s="3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</row>
    <row r="214" spans="1:119" s="8" customFormat="1">
      <c r="A214" s="5"/>
      <c r="B214" s="3"/>
      <c r="C214" s="7"/>
      <c r="D214" s="7"/>
      <c r="E214" s="3"/>
      <c r="F214" s="3"/>
      <c r="G214" s="15"/>
      <c r="L214" s="3"/>
      <c r="M214" s="3"/>
      <c r="N214" s="3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</row>
    <row r="215" spans="1:119" s="8" customFormat="1">
      <c r="A215" s="5"/>
      <c r="B215" s="3"/>
      <c r="C215" s="7"/>
      <c r="D215" s="7"/>
      <c r="E215" s="3"/>
      <c r="F215" s="3"/>
      <c r="G215" s="15"/>
      <c r="L215" s="3"/>
      <c r="M215" s="3"/>
      <c r="N215" s="3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</row>
    <row r="216" spans="1:119" s="8" customFormat="1">
      <c r="A216" s="5"/>
      <c r="B216" s="3"/>
      <c r="C216" s="7"/>
      <c r="D216" s="7"/>
      <c r="E216" s="3"/>
      <c r="F216" s="3"/>
      <c r="G216" s="15"/>
      <c r="L216" s="3"/>
      <c r="M216" s="3"/>
      <c r="N216" s="3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</row>
    <row r="217" spans="1:119" s="8" customFormat="1">
      <c r="A217" s="5"/>
      <c r="B217" s="3"/>
      <c r="C217" s="7"/>
      <c r="D217" s="7"/>
      <c r="E217" s="3"/>
      <c r="F217" s="3"/>
      <c r="G217" s="15"/>
      <c r="L217" s="3"/>
      <c r="M217" s="3"/>
      <c r="N217" s="3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</row>
    <row r="218" spans="1:119" s="8" customFormat="1">
      <c r="A218" s="5"/>
      <c r="B218" s="3"/>
      <c r="C218" s="7"/>
      <c r="D218" s="7"/>
      <c r="E218" s="3"/>
      <c r="F218" s="3"/>
      <c r="G218" s="15"/>
      <c r="L218" s="3"/>
      <c r="M218" s="3"/>
      <c r="N218" s="3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</row>
    <row r="219" spans="1:119" s="8" customFormat="1">
      <c r="A219" s="5"/>
      <c r="B219" s="3"/>
      <c r="C219" s="7"/>
      <c r="D219" s="7"/>
      <c r="E219" s="3"/>
      <c r="F219" s="3"/>
      <c r="G219" s="15"/>
      <c r="L219" s="3"/>
      <c r="M219" s="3"/>
      <c r="N219" s="3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</row>
    <row r="220" spans="1:119" s="8" customFormat="1">
      <c r="A220" s="5"/>
      <c r="B220" s="3"/>
      <c r="C220" s="7"/>
      <c r="D220" s="7"/>
      <c r="E220" s="3"/>
      <c r="F220" s="3"/>
      <c r="G220" s="15"/>
      <c r="L220" s="3"/>
      <c r="M220" s="3"/>
      <c r="N220" s="3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</row>
    <row r="221" spans="1:119" s="8" customFormat="1">
      <c r="A221" s="5"/>
      <c r="B221" s="3"/>
      <c r="C221" s="7"/>
      <c r="D221" s="7"/>
      <c r="E221" s="3"/>
      <c r="F221" s="3"/>
      <c r="G221" s="15"/>
      <c r="L221" s="3"/>
      <c r="M221" s="3"/>
      <c r="N221" s="3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</row>
    <row r="222" spans="1:119" s="8" customFormat="1">
      <c r="A222" s="5"/>
      <c r="B222" s="3"/>
      <c r="C222" s="7"/>
      <c r="D222" s="7"/>
      <c r="E222" s="3"/>
      <c r="F222" s="3"/>
      <c r="G222" s="15"/>
      <c r="L222" s="3"/>
      <c r="M222" s="3"/>
      <c r="N222" s="3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</row>
    <row r="223" spans="1:119" s="8" customFormat="1">
      <c r="A223" s="5"/>
      <c r="B223" s="3"/>
      <c r="C223" s="7"/>
      <c r="D223" s="7"/>
      <c r="E223" s="3"/>
      <c r="F223" s="3"/>
      <c r="G223" s="15"/>
      <c r="L223" s="3"/>
      <c r="M223" s="3"/>
      <c r="N223" s="3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</row>
    <row r="224" spans="1:119" s="8" customFormat="1">
      <c r="A224" s="5"/>
      <c r="B224" s="3"/>
      <c r="C224" s="7"/>
      <c r="D224" s="7"/>
      <c r="E224" s="3"/>
      <c r="F224" s="3"/>
      <c r="G224" s="15"/>
      <c r="L224" s="3"/>
      <c r="M224" s="3"/>
      <c r="N224" s="3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</row>
    <row r="225" spans="1:119" s="8" customFormat="1">
      <c r="A225" s="5"/>
      <c r="B225" s="3"/>
      <c r="C225" s="7"/>
      <c r="D225" s="7"/>
      <c r="E225" s="3"/>
      <c r="F225" s="3"/>
      <c r="G225" s="15"/>
      <c r="L225" s="3"/>
      <c r="M225" s="3"/>
      <c r="N225" s="3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</row>
    <row r="226" spans="1:119" s="8" customFormat="1">
      <c r="A226" s="5"/>
      <c r="B226" s="3"/>
      <c r="C226" s="7"/>
      <c r="D226" s="7"/>
      <c r="E226" s="3"/>
      <c r="F226" s="3"/>
      <c r="G226" s="15"/>
      <c r="L226" s="3"/>
      <c r="M226" s="3"/>
      <c r="N226" s="3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</row>
    <row r="227" spans="1:119" s="8" customFormat="1">
      <c r="A227" s="5"/>
      <c r="B227" s="3"/>
      <c r="C227" s="7"/>
      <c r="D227" s="7"/>
      <c r="E227" s="3"/>
      <c r="F227" s="3"/>
      <c r="G227" s="15"/>
      <c r="L227" s="3"/>
      <c r="M227" s="3"/>
      <c r="N227" s="3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</row>
    <row r="228" spans="1:119" s="8" customFormat="1">
      <c r="A228" s="5"/>
      <c r="B228" s="3"/>
      <c r="C228" s="7"/>
      <c r="D228" s="7"/>
      <c r="E228" s="3"/>
      <c r="F228" s="3"/>
      <c r="G228" s="15"/>
      <c r="L228" s="3"/>
      <c r="M228" s="3"/>
      <c r="N228" s="3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</row>
    <row r="229" spans="1:119" s="8" customFormat="1">
      <c r="A229" s="5"/>
      <c r="B229" s="3"/>
      <c r="C229" s="7"/>
      <c r="D229" s="7"/>
      <c r="E229" s="3"/>
      <c r="F229" s="3"/>
      <c r="G229" s="15"/>
      <c r="L229" s="3"/>
      <c r="M229" s="3"/>
      <c r="N229" s="3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</row>
    <row r="230" spans="1:119" s="8" customFormat="1">
      <c r="A230" s="5"/>
      <c r="B230" s="3"/>
      <c r="C230" s="7"/>
      <c r="D230" s="7"/>
      <c r="E230" s="3"/>
      <c r="F230" s="3"/>
      <c r="G230" s="15"/>
      <c r="L230" s="3"/>
      <c r="M230" s="3"/>
      <c r="N230" s="3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</row>
    <row r="231" spans="1:119" s="8" customFormat="1">
      <c r="A231" s="5"/>
      <c r="B231" s="3"/>
      <c r="C231" s="7"/>
      <c r="D231" s="7"/>
      <c r="E231" s="3"/>
      <c r="F231" s="3"/>
      <c r="G231" s="15"/>
      <c r="L231" s="3"/>
      <c r="M231" s="3"/>
      <c r="N231" s="3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</row>
    <row r="232" spans="1:119" s="8" customFormat="1">
      <c r="A232" s="5"/>
      <c r="B232" s="3"/>
      <c r="C232" s="7"/>
      <c r="D232" s="7"/>
      <c r="E232" s="3"/>
      <c r="F232" s="3"/>
      <c r="G232" s="15"/>
      <c r="L232" s="3"/>
      <c r="M232" s="3"/>
      <c r="N232" s="3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</row>
    <row r="233" spans="1:119" s="8" customFormat="1">
      <c r="A233" s="5"/>
      <c r="B233" s="3"/>
      <c r="C233" s="7"/>
      <c r="D233" s="7"/>
      <c r="E233" s="3"/>
      <c r="F233" s="3"/>
      <c r="G233" s="15"/>
      <c r="L233" s="3"/>
      <c r="M233" s="3"/>
      <c r="N233" s="3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</row>
    <row r="234" spans="1:119" s="8" customFormat="1">
      <c r="A234" s="5"/>
      <c r="B234" s="3"/>
      <c r="C234" s="7"/>
      <c r="D234" s="7"/>
      <c r="E234" s="3"/>
      <c r="F234" s="3"/>
      <c r="G234" s="15"/>
      <c r="L234" s="3"/>
      <c r="M234" s="3"/>
      <c r="N234" s="3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</row>
    <row r="235" spans="1:119" s="8" customFormat="1">
      <c r="A235" s="5"/>
      <c r="B235" s="3"/>
      <c r="C235" s="7"/>
      <c r="D235" s="7"/>
      <c r="E235" s="3"/>
      <c r="F235" s="3"/>
      <c r="G235" s="15"/>
      <c r="L235" s="3"/>
      <c r="M235" s="3"/>
      <c r="N235" s="3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</row>
    <row r="236" spans="1:119" s="8" customFormat="1">
      <c r="A236" s="5"/>
      <c r="B236" s="3"/>
      <c r="C236" s="7"/>
      <c r="D236" s="7"/>
      <c r="E236" s="3"/>
      <c r="F236" s="3"/>
      <c r="G236" s="15"/>
      <c r="L236" s="3"/>
      <c r="M236" s="3"/>
      <c r="N236" s="3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</row>
    <row r="237" spans="1:119" s="8" customFormat="1">
      <c r="A237" s="5"/>
      <c r="B237" s="3"/>
      <c r="C237" s="7"/>
      <c r="D237" s="7"/>
      <c r="E237" s="3"/>
      <c r="F237" s="3"/>
      <c r="G237" s="15"/>
      <c r="L237" s="3"/>
      <c r="M237" s="3"/>
      <c r="N237" s="3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</row>
    <row r="238" spans="1:119" s="8" customFormat="1">
      <c r="A238" s="5"/>
      <c r="B238" s="3"/>
      <c r="C238" s="7"/>
      <c r="D238" s="7"/>
      <c r="E238" s="3"/>
      <c r="F238" s="3"/>
      <c r="G238" s="15"/>
      <c r="L238" s="3"/>
      <c r="M238" s="3"/>
      <c r="N238" s="3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</row>
    <row r="239" spans="1:119" s="8" customFormat="1">
      <c r="A239" s="5"/>
      <c r="B239" s="3"/>
      <c r="C239" s="7"/>
      <c r="D239" s="7"/>
      <c r="E239" s="3"/>
      <c r="F239" s="3"/>
      <c r="G239" s="15"/>
      <c r="L239" s="3"/>
      <c r="M239" s="3"/>
      <c r="N239" s="3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</row>
    <row r="240" spans="1:119" s="8" customFormat="1">
      <c r="A240" s="5"/>
      <c r="B240" s="3"/>
      <c r="C240" s="7"/>
      <c r="D240" s="7"/>
      <c r="E240" s="3"/>
      <c r="F240" s="3"/>
      <c r="G240" s="15"/>
      <c r="L240" s="3"/>
      <c r="M240" s="3"/>
      <c r="N240" s="3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</row>
    <row r="241" spans="1:119" s="8" customFormat="1">
      <c r="A241" s="5"/>
      <c r="B241" s="3"/>
      <c r="C241" s="7"/>
      <c r="D241" s="7"/>
      <c r="E241" s="3"/>
      <c r="F241" s="3"/>
      <c r="G241" s="15"/>
      <c r="L241" s="3"/>
      <c r="M241" s="3"/>
      <c r="N241" s="3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</row>
    <row r="242" spans="1:119" s="8" customFormat="1">
      <c r="A242" s="5"/>
      <c r="B242" s="3"/>
      <c r="C242" s="7"/>
      <c r="D242" s="7"/>
      <c r="E242" s="3"/>
      <c r="F242" s="3"/>
      <c r="G242" s="15"/>
      <c r="L242" s="3"/>
      <c r="M242" s="3"/>
      <c r="N242" s="3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</row>
    <row r="243" spans="1:119" s="8" customFormat="1">
      <c r="A243" s="5"/>
      <c r="B243" s="3"/>
      <c r="C243" s="7"/>
      <c r="D243" s="7"/>
      <c r="E243" s="3"/>
      <c r="F243" s="3"/>
      <c r="G243" s="15"/>
      <c r="L243" s="3"/>
      <c r="M243" s="3"/>
      <c r="N243" s="3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</row>
    <row r="244" spans="1:119" s="8" customFormat="1">
      <c r="A244" s="5"/>
      <c r="B244" s="3"/>
      <c r="C244" s="7"/>
      <c r="D244" s="7"/>
      <c r="E244" s="3"/>
      <c r="F244" s="3"/>
      <c r="G244" s="15"/>
      <c r="L244" s="3"/>
      <c r="M244" s="3"/>
      <c r="N244" s="3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</row>
    <row r="245" spans="1:119" s="8" customFormat="1">
      <c r="A245" s="5"/>
      <c r="B245" s="3"/>
      <c r="C245" s="7"/>
      <c r="D245" s="7"/>
      <c r="E245" s="3"/>
      <c r="F245" s="3"/>
      <c r="G245" s="15"/>
      <c r="L245" s="3"/>
      <c r="M245" s="3"/>
      <c r="N245" s="3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</row>
    <row r="246" spans="1:119" s="8" customFormat="1">
      <c r="A246" s="5"/>
      <c r="B246" s="3"/>
      <c r="C246" s="7"/>
      <c r="D246" s="7"/>
      <c r="E246" s="3"/>
      <c r="F246" s="3"/>
      <c r="G246" s="15"/>
      <c r="L246" s="3"/>
      <c r="M246" s="3"/>
      <c r="N246" s="3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</row>
    <row r="247" spans="1:119" s="8" customFormat="1">
      <c r="A247" s="5"/>
      <c r="B247" s="3"/>
      <c r="C247" s="7"/>
      <c r="D247" s="7"/>
      <c r="E247" s="3"/>
      <c r="F247" s="3"/>
      <c r="G247" s="15"/>
      <c r="L247" s="3"/>
      <c r="M247" s="3"/>
      <c r="N247" s="3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</row>
    <row r="248" spans="1:119" s="8" customFormat="1">
      <c r="A248" s="5"/>
      <c r="B248" s="3"/>
      <c r="C248" s="7"/>
      <c r="D248" s="7"/>
      <c r="E248" s="3"/>
      <c r="F248" s="3"/>
      <c r="G248" s="15"/>
      <c r="L248" s="3"/>
      <c r="M248" s="3"/>
      <c r="N248" s="3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</row>
    <row r="249" spans="1:119" s="8" customFormat="1">
      <c r="A249" s="5"/>
      <c r="B249" s="3"/>
      <c r="C249" s="7"/>
      <c r="D249" s="7"/>
      <c r="E249" s="3"/>
      <c r="F249" s="3"/>
      <c r="G249" s="15"/>
      <c r="L249" s="3"/>
      <c r="M249" s="3"/>
      <c r="N249" s="3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</row>
    <row r="250" spans="1:119" s="8" customFormat="1">
      <c r="A250" s="5"/>
      <c r="B250" s="3"/>
      <c r="C250" s="7"/>
      <c r="D250" s="7"/>
      <c r="E250" s="3"/>
      <c r="F250" s="3"/>
      <c r="G250" s="15"/>
      <c r="L250" s="3"/>
      <c r="M250" s="3"/>
      <c r="N250" s="3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</row>
    <row r="251" spans="1:119" s="8" customFormat="1">
      <c r="A251" s="5"/>
      <c r="B251" s="3"/>
      <c r="C251" s="7"/>
      <c r="D251" s="7"/>
      <c r="E251" s="3"/>
      <c r="F251" s="3"/>
      <c r="G251" s="15"/>
      <c r="L251" s="3"/>
      <c r="M251" s="3"/>
      <c r="N251" s="3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</row>
    <row r="252" spans="1:119" s="8" customFormat="1">
      <c r="A252" s="5"/>
      <c r="B252" s="3"/>
      <c r="C252" s="7"/>
      <c r="D252" s="7"/>
      <c r="E252" s="3"/>
      <c r="F252" s="3"/>
      <c r="G252" s="15"/>
      <c r="L252" s="3"/>
      <c r="M252" s="3"/>
      <c r="N252" s="3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</row>
    <row r="253" spans="1:119" s="8" customFormat="1">
      <c r="A253" s="5"/>
      <c r="B253" s="3"/>
      <c r="C253" s="7"/>
      <c r="D253" s="7"/>
      <c r="E253" s="3"/>
      <c r="F253" s="3"/>
      <c r="G253" s="15"/>
      <c r="L253" s="3"/>
      <c r="M253" s="3"/>
      <c r="N253" s="3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</row>
    <row r="254" spans="1:119" s="8" customFormat="1">
      <c r="A254" s="5"/>
      <c r="B254" s="3"/>
      <c r="C254" s="7"/>
      <c r="D254" s="7"/>
      <c r="E254" s="3"/>
      <c r="F254" s="3"/>
      <c r="G254" s="15"/>
      <c r="L254" s="3"/>
      <c r="M254" s="3"/>
      <c r="N254" s="3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</row>
    <row r="255" spans="1:119" s="8" customFormat="1">
      <c r="A255" s="5"/>
      <c r="B255" s="3"/>
      <c r="C255" s="7"/>
      <c r="D255" s="7"/>
      <c r="E255" s="3"/>
      <c r="F255" s="3"/>
      <c r="G255" s="15"/>
      <c r="L255" s="3"/>
      <c r="M255" s="3"/>
      <c r="N255" s="3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</row>
    <row r="256" spans="1:119" s="8" customFormat="1">
      <c r="A256" s="5"/>
      <c r="B256" s="3"/>
      <c r="C256" s="7"/>
      <c r="D256" s="7"/>
      <c r="E256" s="3"/>
      <c r="F256" s="3"/>
      <c r="G256" s="15"/>
      <c r="L256" s="3"/>
      <c r="M256" s="3"/>
      <c r="N256" s="3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</row>
    <row r="257" spans="1:119" s="8" customFormat="1">
      <c r="A257" s="5"/>
      <c r="B257" s="3"/>
      <c r="C257" s="7"/>
      <c r="D257" s="7"/>
      <c r="E257" s="3"/>
      <c r="F257" s="3"/>
      <c r="G257" s="15"/>
      <c r="L257" s="3"/>
      <c r="M257" s="3"/>
      <c r="N257" s="3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</row>
    <row r="258" spans="1:119" s="8" customFormat="1">
      <c r="A258" s="5"/>
      <c r="B258" s="3"/>
      <c r="C258" s="7"/>
      <c r="D258" s="7"/>
      <c r="E258" s="3"/>
      <c r="F258" s="3"/>
      <c r="G258" s="15"/>
      <c r="L258" s="3"/>
      <c r="M258" s="3"/>
      <c r="N258" s="3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</row>
    <row r="259" spans="1:119" s="8" customFormat="1">
      <c r="A259" s="5"/>
      <c r="B259" s="3"/>
      <c r="C259" s="7"/>
      <c r="D259" s="7"/>
      <c r="E259" s="3"/>
      <c r="F259" s="3"/>
      <c r="G259" s="15"/>
      <c r="L259" s="3"/>
      <c r="M259" s="3"/>
      <c r="N259" s="3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</row>
    <row r="260" spans="1:119" s="8" customFormat="1">
      <c r="A260" s="5"/>
      <c r="B260" s="3"/>
      <c r="C260" s="7"/>
      <c r="D260" s="7"/>
      <c r="E260" s="3"/>
      <c r="F260" s="3"/>
      <c r="G260" s="15"/>
      <c r="L260" s="3"/>
      <c r="M260" s="3"/>
      <c r="N260" s="3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</row>
    <row r="261" spans="1:119" s="8" customFormat="1">
      <c r="A261" s="5"/>
      <c r="B261" s="3"/>
      <c r="C261" s="7"/>
      <c r="D261" s="7"/>
      <c r="E261" s="3"/>
      <c r="F261" s="3"/>
      <c r="G261" s="15"/>
      <c r="L261" s="3"/>
      <c r="M261" s="3"/>
      <c r="N261" s="3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</row>
    <row r="262" spans="1:119" s="8" customFormat="1">
      <c r="A262" s="5"/>
      <c r="B262" s="3"/>
      <c r="C262" s="7"/>
      <c r="D262" s="7"/>
      <c r="E262" s="3"/>
      <c r="F262" s="3"/>
      <c r="G262" s="15"/>
      <c r="L262" s="3"/>
      <c r="M262" s="3"/>
      <c r="N262" s="3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</row>
    <row r="263" spans="1:119" s="8" customFormat="1">
      <c r="A263" s="5"/>
      <c r="B263" s="3"/>
      <c r="C263" s="7"/>
      <c r="D263" s="7"/>
      <c r="E263" s="3"/>
      <c r="F263" s="3"/>
      <c r="G263" s="15"/>
      <c r="L263" s="3"/>
      <c r="M263" s="3"/>
      <c r="N263" s="3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</row>
    <row r="264" spans="1:119" s="8" customFormat="1">
      <c r="A264" s="5"/>
      <c r="B264" s="3"/>
      <c r="C264" s="7"/>
      <c r="D264" s="7"/>
      <c r="E264" s="3"/>
      <c r="F264" s="3"/>
      <c r="G264" s="15"/>
      <c r="L264" s="3"/>
      <c r="M264" s="3"/>
      <c r="N264" s="3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</row>
    <row r="265" spans="1:119" s="8" customFormat="1">
      <c r="A265" s="5"/>
      <c r="B265" s="3"/>
      <c r="C265" s="7"/>
      <c r="D265" s="7"/>
      <c r="E265" s="3"/>
      <c r="F265" s="3"/>
      <c r="G265" s="15"/>
      <c r="L265" s="3"/>
      <c r="M265" s="3"/>
      <c r="N265" s="3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</row>
    <row r="266" spans="1:119" s="8" customFormat="1">
      <c r="A266" s="5"/>
      <c r="B266" s="3"/>
      <c r="C266" s="7"/>
      <c r="D266" s="7"/>
      <c r="E266" s="3"/>
      <c r="F266" s="3"/>
      <c r="G266" s="15"/>
      <c r="L266" s="3"/>
      <c r="M266" s="3"/>
      <c r="N266" s="3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</row>
    <row r="267" spans="1:119" s="8" customFormat="1">
      <c r="A267" s="5"/>
      <c r="B267" s="3"/>
      <c r="C267" s="7"/>
      <c r="D267" s="7"/>
      <c r="E267" s="3"/>
      <c r="F267" s="3"/>
      <c r="G267" s="15"/>
      <c r="L267" s="3"/>
      <c r="M267" s="3"/>
      <c r="N267" s="3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</row>
    <row r="268" spans="1:119" s="8" customFormat="1">
      <c r="A268" s="5"/>
      <c r="B268" s="3"/>
      <c r="C268" s="7"/>
      <c r="D268" s="7"/>
      <c r="E268" s="3"/>
      <c r="F268" s="3"/>
      <c r="G268" s="15"/>
      <c r="L268" s="3"/>
      <c r="M268" s="3"/>
      <c r="N268" s="3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</row>
    <row r="269" spans="1:119" s="8" customFormat="1">
      <c r="A269" s="5"/>
      <c r="B269" s="3"/>
      <c r="C269" s="7"/>
      <c r="D269" s="7"/>
      <c r="E269" s="3"/>
      <c r="F269" s="3"/>
      <c r="G269" s="15"/>
      <c r="L269" s="3"/>
      <c r="M269" s="3"/>
      <c r="N269" s="3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</row>
    <row r="270" spans="1:119" s="8" customFormat="1">
      <c r="A270" s="5"/>
      <c r="B270" s="3"/>
      <c r="C270" s="7"/>
      <c r="D270" s="7"/>
      <c r="E270" s="3"/>
      <c r="F270" s="3"/>
      <c r="G270" s="15"/>
      <c r="L270" s="3"/>
      <c r="M270" s="3"/>
      <c r="N270" s="3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</row>
    <row r="271" spans="1:119" s="8" customFormat="1">
      <c r="A271" s="5"/>
      <c r="B271" s="3"/>
      <c r="C271" s="7"/>
      <c r="D271" s="7"/>
      <c r="E271" s="3"/>
      <c r="F271" s="3"/>
      <c r="G271" s="15"/>
      <c r="L271" s="3"/>
      <c r="M271" s="3"/>
      <c r="N271" s="3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</row>
    <row r="272" spans="1:119" s="8" customFormat="1">
      <c r="A272" s="5"/>
      <c r="B272" s="3"/>
      <c r="C272" s="7"/>
      <c r="D272" s="7"/>
      <c r="E272" s="3"/>
      <c r="F272" s="3"/>
      <c r="G272" s="15"/>
      <c r="L272" s="3"/>
      <c r="M272" s="3"/>
      <c r="N272" s="3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</row>
    <row r="273" spans="1:119" s="8" customFormat="1">
      <c r="A273" s="5"/>
      <c r="B273" s="3"/>
      <c r="C273" s="7"/>
      <c r="D273" s="7"/>
      <c r="E273" s="3"/>
      <c r="F273" s="3"/>
      <c r="G273" s="15"/>
      <c r="L273" s="3"/>
      <c r="M273" s="3"/>
      <c r="N273" s="3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</row>
    <row r="274" spans="1:119" s="8" customFormat="1">
      <c r="A274" s="5"/>
      <c r="B274" s="3"/>
      <c r="C274" s="7"/>
      <c r="D274" s="7"/>
      <c r="E274" s="3"/>
      <c r="F274" s="3"/>
      <c r="G274" s="15"/>
      <c r="L274" s="3"/>
      <c r="M274" s="3"/>
      <c r="N274" s="3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</row>
    <row r="275" spans="1:119" s="8" customFormat="1">
      <c r="A275" s="5"/>
      <c r="B275" s="3"/>
      <c r="C275" s="7"/>
      <c r="D275" s="7"/>
      <c r="E275" s="3"/>
      <c r="F275" s="3"/>
      <c r="G275" s="15"/>
      <c r="L275" s="3"/>
      <c r="M275" s="3"/>
      <c r="N275" s="3"/>
      <c r="O275" s="5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</row>
    <row r="276" spans="1:119" s="8" customFormat="1">
      <c r="A276" s="5"/>
      <c r="B276" s="3"/>
      <c r="C276" s="7"/>
      <c r="D276" s="7"/>
      <c r="E276" s="3"/>
      <c r="F276" s="3"/>
      <c r="G276" s="15"/>
      <c r="L276" s="3"/>
      <c r="M276" s="3"/>
      <c r="N276" s="3"/>
      <c r="O276" s="5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</row>
    <row r="277" spans="1:119" s="8" customFormat="1">
      <c r="A277" s="5"/>
      <c r="B277" s="3"/>
      <c r="C277" s="7"/>
      <c r="D277" s="7"/>
      <c r="E277" s="3"/>
      <c r="F277" s="3"/>
      <c r="G277" s="15"/>
      <c r="L277" s="3"/>
      <c r="M277" s="3"/>
      <c r="N277" s="3"/>
      <c r="O277" s="5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</row>
    <row r="278" spans="1:119" s="8" customFormat="1">
      <c r="A278" s="5"/>
      <c r="B278" s="3"/>
      <c r="C278" s="7"/>
      <c r="D278" s="7"/>
      <c r="E278" s="3"/>
      <c r="F278" s="3"/>
      <c r="G278" s="15"/>
      <c r="L278" s="3"/>
      <c r="M278" s="3"/>
      <c r="N278" s="3"/>
      <c r="O278" s="5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</row>
    <row r="279" spans="1:119" s="8" customFormat="1">
      <c r="A279" s="5"/>
      <c r="B279" s="3"/>
      <c r="C279" s="7"/>
      <c r="D279" s="7"/>
      <c r="E279" s="3"/>
      <c r="F279" s="3"/>
      <c r="G279" s="15"/>
      <c r="L279" s="3"/>
      <c r="M279" s="3"/>
      <c r="N279" s="3"/>
      <c r="O279" s="5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</row>
    <row r="280" spans="1:119" s="8" customFormat="1">
      <c r="A280" s="5"/>
      <c r="B280" s="3"/>
      <c r="C280" s="7"/>
      <c r="D280" s="7"/>
      <c r="E280" s="3"/>
      <c r="F280" s="3"/>
      <c r="G280" s="15"/>
      <c r="L280" s="3"/>
      <c r="M280" s="3"/>
      <c r="N280" s="3"/>
      <c r="O280" s="5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</row>
    <row r="281" spans="1:119" s="8" customFormat="1">
      <c r="A281" s="5"/>
      <c r="B281" s="3"/>
      <c r="C281" s="7"/>
      <c r="D281" s="7"/>
      <c r="E281" s="3"/>
      <c r="F281" s="3"/>
      <c r="G281" s="15"/>
      <c r="L281" s="3"/>
      <c r="M281" s="3"/>
      <c r="N281" s="3"/>
      <c r="O281" s="5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</row>
    <row r="282" spans="1:119" s="8" customFormat="1">
      <c r="A282" s="5"/>
      <c r="B282" s="3"/>
      <c r="C282" s="7"/>
      <c r="D282" s="7"/>
      <c r="E282" s="3"/>
      <c r="F282" s="3"/>
      <c r="G282" s="15"/>
      <c r="L282" s="3"/>
      <c r="M282" s="3"/>
      <c r="N282" s="3"/>
      <c r="O282" s="5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</row>
    <row r="283" spans="1:119" s="8" customFormat="1">
      <c r="A283" s="5"/>
      <c r="B283" s="3"/>
      <c r="C283" s="7"/>
      <c r="D283" s="7"/>
      <c r="E283" s="3"/>
      <c r="F283" s="3"/>
      <c r="G283" s="15"/>
      <c r="L283" s="3"/>
      <c r="M283" s="3"/>
      <c r="N283" s="3"/>
      <c r="O283" s="5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</row>
    <row r="284" spans="1:119" s="8" customFormat="1">
      <c r="A284" s="5"/>
      <c r="B284" s="3"/>
      <c r="C284" s="7"/>
      <c r="D284" s="7"/>
      <c r="E284" s="3"/>
      <c r="F284" s="3"/>
      <c r="G284" s="15"/>
      <c r="L284" s="3"/>
      <c r="M284" s="3"/>
      <c r="N284" s="3"/>
      <c r="O284" s="5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</row>
    <row r="285" spans="1:119" s="8" customFormat="1">
      <c r="A285" s="5"/>
      <c r="B285" s="3"/>
      <c r="C285" s="7"/>
      <c r="D285" s="7"/>
      <c r="E285" s="3"/>
      <c r="F285" s="3"/>
      <c r="G285" s="15"/>
      <c r="L285" s="3"/>
      <c r="M285" s="3"/>
      <c r="N285" s="3"/>
      <c r="O285" s="5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</row>
    <row r="286" spans="1:119" s="8" customFormat="1">
      <c r="A286" s="5"/>
      <c r="B286" s="3"/>
      <c r="C286" s="7"/>
      <c r="D286" s="7"/>
      <c r="E286" s="3"/>
      <c r="F286" s="3"/>
      <c r="G286" s="15"/>
      <c r="L286" s="3"/>
      <c r="M286" s="3"/>
      <c r="N286" s="3"/>
      <c r="O286" s="5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</row>
    <row r="287" spans="1:119" s="8" customFormat="1">
      <c r="A287" s="5"/>
      <c r="B287" s="3"/>
      <c r="C287" s="7"/>
      <c r="D287" s="7"/>
      <c r="E287" s="3"/>
      <c r="F287" s="3"/>
      <c r="G287" s="15"/>
      <c r="L287" s="3"/>
      <c r="M287" s="3"/>
      <c r="N287" s="3"/>
      <c r="O287" s="5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</row>
    <row r="288" spans="1:119" s="8" customFormat="1">
      <c r="A288" s="5"/>
      <c r="B288" s="3"/>
      <c r="C288" s="7"/>
      <c r="D288" s="7"/>
      <c r="E288" s="3"/>
      <c r="F288" s="3"/>
      <c r="G288" s="15"/>
      <c r="L288" s="3"/>
      <c r="M288" s="3"/>
      <c r="N288" s="3"/>
      <c r="O288" s="5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</row>
    <row r="289" spans="7:7">
      <c r="G289" s="15"/>
    </row>
  </sheetData>
  <sheetProtection password="D9E4" sheet="1" objects="1" scenarios="1"/>
  <mergeCells count="77">
    <mergeCell ref="C61:C62"/>
    <mergeCell ref="I61:J61"/>
    <mergeCell ref="I62:J62"/>
    <mergeCell ref="I65:J65"/>
    <mergeCell ref="B67:J67"/>
    <mergeCell ref="C55:C56"/>
    <mergeCell ref="I55:J55"/>
    <mergeCell ref="B56:B57"/>
    <mergeCell ref="I56:J56"/>
    <mergeCell ref="C58:C59"/>
    <mergeCell ref="I58:J58"/>
    <mergeCell ref="B59:B60"/>
    <mergeCell ref="I59:J59"/>
    <mergeCell ref="B53:B54"/>
    <mergeCell ref="I53:J53"/>
    <mergeCell ref="V44:V45"/>
    <mergeCell ref="C45:C46"/>
    <mergeCell ref="I45:J45"/>
    <mergeCell ref="I46:J46"/>
    <mergeCell ref="C48:C49"/>
    <mergeCell ref="I48:J48"/>
    <mergeCell ref="I49:J49"/>
    <mergeCell ref="N44:N45"/>
    <mergeCell ref="L51:L52"/>
    <mergeCell ref="M51:M52"/>
    <mergeCell ref="N51:N52"/>
    <mergeCell ref="C52:C53"/>
    <mergeCell ref="I52:J52"/>
    <mergeCell ref="C41:C42"/>
    <mergeCell ref="I41:J41"/>
    <mergeCell ref="I42:J42"/>
    <mergeCell ref="L44:L45"/>
    <mergeCell ref="M44:M45"/>
    <mergeCell ref="L37:L38"/>
    <mergeCell ref="M37:M38"/>
    <mergeCell ref="N37:N38"/>
    <mergeCell ref="V37:V38"/>
    <mergeCell ref="C38:C39"/>
    <mergeCell ref="I38:J38"/>
    <mergeCell ref="I39:J39"/>
    <mergeCell ref="C31:C32"/>
    <mergeCell ref="I31:J31"/>
    <mergeCell ref="I32:J32"/>
    <mergeCell ref="C34:C35"/>
    <mergeCell ref="I34:J34"/>
    <mergeCell ref="I35:J35"/>
    <mergeCell ref="N27:N28"/>
    <mergeCell ref="V27:V28"/>
    <mergeCell ref="C28:C29"/>
    <mergeCell ref="I28:J28"/>
    <mergeCell ref="B29:B30"/>
    <mergeCell ref="I29:J29"/>
    <mergeCell ref="M27:M28"/>
    <mergeCell ref="B23:J23"/>
    <mergeCell ref="A25:B25"/>
    <mergeCell ref="I25:J25"/>
    <mergeCell ref="I26:J26"/>
    <mergeCell ref="L27:L28"/>
    <mergeCell ref="E22:G22"/>
    <mergeCell ref="I22:J22"/>
    <mergeCell ref="I12:J12"/>
    <mergeCell ref="B13:C13"/>
    <mergeCell ref="E13:G13"/>
    <mergeCell ref="I13:J13"/>
    <mergeCell ref="E14:G14"/>
    <mergeCell ref="B15:J15"/>
    <mergeCell ref="B16:J16"/>
    <mergeCell ref="I17:J17"/>
    <mergeCell ref="B18:J18"/>
    <mergeCell ref="E20:G20"/>
    <mergeCell ref="I20:J20"/>
    <mergeCell ref="A11:K11"/>
    <mergeCell ref="A1:K2"/>
    <mergeCell ref="A5:K5"/>
    <mergeCell ref="A6:K6"/>
    <mergeCell ref="A9:K9"/>
    <mergeCell ref="A10:K10"/>
  </mergeCells>
  <printOptions horizontalCentered="1"/>
  <pageMargins left="0.59055118110236227" right="0.59055118110236227" top="0.59055118110236227" bottom="0.98425196850393704" header="0.51181102362204722" footer="0.51181102362204722"/>
  <pageSetup paperSize="9" scale="84" orientation="portrait" r:id="rId1"/>
  <headerFooter alignWithMargins="0">
    <oddFooter>&amp;LContributo di costruzione: foglio 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O286"/>
  <sheetViews>
    <sheetView zoomScaleNormal="100" zoomScaleSheetLayoutView="100" workbookViewId="0">
      <selection activeCell="B15" sqref="B15:J15"/>
    </sheetView>
  </sheetViews>
  <sheetFormatPr defaultRowHeight="12.75"/>
  <cols>
    <col min="1" max="1" width="5.5703125" style="5" customWidth="1"/>
    <col min="2" max="2" width="36.28515625" style="3" customWidth="1"/>
    <col min="3" max="3" width="10.85546875" style="7" customWidth="1"/>
    <col min="4" max="4" width="5.42578125" style="7" customWidth="1"/>
    <col min="5" max="5" width="10.85546875" style="3" customWidth="1"/>
    <col min="6" max="6" width="2.5703125" style="3" customWidth="1"/>
    <col min="7" max="7" width="3.5703125" style="8" customWidth="1"/>
    <col min="8" max="8" width="7" style="8" customWidth="1"/>
    <col min="9" max="9" width="11.42578125" style="8" customWidth="1"/>
    <col min="10" max="10" width="3.5703125" style="8" customWidth="1"/>
    <col min="11" max="11" width="3.140625" style="8" customWidth="1"/>
    <col min="12" max="12" width="12.7109375" style="3" hidden="1" customWidth="1"/>
    <col min="13" max="13" width="10.7109375" style="3" hidden="1" customWidth="1"/>
    <col min="14" max="14" width="12.7109375" style="3" hidden="1" customWidth="1"/>
    <col min="15" max="15" width="13.85546875" style="5" hidden="1" customWidth="1"/>
    <col min="16" max="17" width="9.140625" style="3" hidden="1" customWidth="1"/>
    <col min="18" max="18" width="24.85546875" style="3" hidden="1" customWidth="1"/>
    <col min="19" max="22" width="9.140625" style="3" hidden="1" customWidth="1"/>
    <col min="23" max="103" width="9.140625" style="3"/>
    <col min="104" max="16384" width="9.140625" style="4"/>
  </cols>
  <sheetData>
    <row r="1" spans="1:119" ht="37.5" customHeight="1">
      <c r="A1" s="263" t="s">
        <v>18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</row>
    <row r="2" spans="1:119" ht="23.25" customHeight="1">
      <c r="A2" s="263"/>
      <c r="B2" s="263"/>
      <c r="C2" s="263"/>
      <c r="D2" s="263"/>
      <c r="E2" s="263"/>
      <c r="F2" s="263"/>
      <c r="G2" s="263"/>
      <c r="H2" s="263"/>
      <c r="I2" s="263"/>
      <c r="J2" s="263"/>
      <c r="K2" s="26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</row>
    <row r="3" spans="1:119" ht="12" customHeight="1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</row>
    <row r="4" spans="1:119" ht="9.75" customHeight="1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</row>
    <row r="5" spans="1:119" ht="17.25" customHeight="1">
      <c r="A5" s="264" t="s">
        <v>83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</row>
    <row r="6" spans="1:119" ht="17.25" customHeight="1">
      <c r="A6" s="265" t="s">
        <v>84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</row>
    <row r="7" spans="1:119" ht="9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</row>
    <row r="8" spans="1:119" ht="9" customHeight="1" thickBot="1">
      <c r="A8" s="29"/>
      <c r="B8" s="30"/>
      <c r="C8" s="26"/>
      <c r="D8" s="26"/>
      <c r="E8" s="31"/>
      <c r="F8" s="31"/>
      <c r="G8" s="31"/>
      <c r="H8" s="31"/>
      <c r="I8" s="26"/>
      <c r="J8" s="26"/>
      <c r="K8" s="26"/>
    </row>
    <row r="9" spans="1:119" ht="18.75" customHeight="1">
      <c r="A9" s="272" t="s">
        <v>140</v>
      </c>
      <c r="B9" s="273"/>
      <c r="C9" s="273"/>
      <c r="D9" s="273"/>
      <c r="E9" s="273"/>
      <c r="F9" s="273"/>
      <c r="G9" s="273"/>
      <c r="H9" s="273"/>
      <c r="I9" s="273"/>
      <c r="J9" s="273"/>
      <c r="K9" s="274"/>
    </row>
    <row r="10" spans="1:119" s="1" customFormat="1" ht="18.75" customHeight="1" thickBot="1">
      <c r="A10" s="266" t="s">
        <v>135</v>
      </c>
      <c r="B10" s="267"/>
      <c r="C10" s="267"/>
      <c r="D10" s="267"/>
      <c r="E10" s="267"/>
      <c r="F10" s="267"/>
      <c r="G10" s="267"/>
      <c r="H10" s="267"/>
      <c r="I10" s="267"/>
      <c r="J10" s="267"/>
      <c r="K10" s="268"/>
      <c r="L10" s="2"/>
      <c r="M10" s="2"/>
      <c r="N10" s="2"/>
      <c r="O10" s="94"/>
      <c r="P10" s="2"/>
      <c r="Q10" s="2"/>
      <c r="R10" s="19"/>
      <c r="S10" s="19"/>
      <c r="T10" s="19"/>
      <c r="U10" s="19"/>
      <c r="V10" s="19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</row>
    <row r="11" spans="1:119" s="1" customFormat="1" ht="12.75" customHeight="1">
      <c r="A11" s="269" t="s">
        <v>49</v>
      </c>
      <c r="B11" s="269"/>
      <c r="C11" s="269"/>
      <c r="D11" s="270"/>
      <c r="E11" s="270"/>
      <c r="F11" s="270"/>
      <c r="G11" s="270"/>
      <c r="H11" s="270"/>
      <c r="I11" s="270"/>
      <c r="J11" s="270"/>
      <c r="K11" s="270"/>
      <c r="L11" s="2"/>
      <c r="M11" s="2"/>
      <c r="N11" s="2"/>
      <c r="O11" s="94"/>
      <c r="P11" s="2"/>
      <c r="Q11" s="2"/>
      <c r="R11" s="19"/>
      <c r="S11" s="19"/>
      <c r="T11" s="19"/>
      <c r="U11" s="19"/>
      <c r="V11" s="19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</row>
    <row r="12" spans="1:119" s="1" customFormat="1" ht="15" customHeight="1">
      <c r="A12" s="117"/>
      <c r="B12" s="117"/>
      <c r="C12" s="117"/>
      <c r="D12" s="117"/>
      <c r="E12" s="85" t="s">
        <v>25</v>
      </c>
      <c r="F12" s="118"/>
      <c r="G12" s="119"/>
      <c r="H12" s="120"/>
      <c r="I12" s="271" t="s">
        <v>26</v>
      </c>
      <c r="J12" s="271"/>
      <c r="K12" s="121"/>
      <c r="L12" s="2"/>
      <c r="M12" s="2"/>
      <c r="N12" s="2"/>
      <c r="O12" s="94"/>
      <c r="P12" s="2"/>
      <c r="Q12" s="2"/>
      <c r="R12" s="19"/>
      <c r="S12" s="19"/>
      <c r="T12" s="19"/>
      <c r="U12" s="19"/>
      <c r="V12" s="19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</row>
    <row r="13" spans="1:119" s="1" customFormat="1" ht="24" customHeight="1">
      <c r="A13" s="35" t="s">
        <v>2</v>
      </c>
      <c r="B13" s="237"/>
      <c r="C13" s="238"/>
      <c r="D13" s="86" t="s">
        <v>27</v>
      </c>
      <c r="E13" s="239"/>
      <c r="F13" s="240"/>
      <c r="G13" s="241"/>
      <c r="H13" s="87" t="s">
        <v>28</v>
      </c>
      <c r="I13" s="242"/>
      <c r="J13" s="242"/>
      <c r="K13" s="122"/>
      <c r="L13" s="2"/>
      <c r="M13" s="2"/>
      <c r="N13" s="17"/>
      <c r="O13" s="94"/>
      <c r="P13" s="2"/>
      <c r="Q13" s="2"/>
      <c r="R13" s="19"/>
      <c r="S13" s="19"/>
      <c r="T13" s="19"/>
      <c r="U13" s="19"/>
      <c r="V13" s="19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</row>
    <row r="14" spans="1:119" s="1" customFormat="1" ht="12.75" customHeight="1">
      <c r="A14" s="34"/>
      <c r="B14" s="34"/>
      <c r="C14" s="123"/>
      <c r="D14" s="110"/>
      <c r="E14" s="243"/>
      <c r="F14" s="244"/>
      <c r="G14" s="244"/>
      <c r="H14" s="111"/>
      <c r="I14" s="34"/>
      <c r="J14" s="163"/>
      <c r="K14" s="125"/>
      <c r="L14" s="2"/>
      <c r="M14" s="2"/>
      <c r="N14" s="17"/>
      <c r="O14" s="94"/>
      <c r="P14" s="2"/>
      <c r="Q14" s="2"/>
      <c r="R14" s="19"/>
      <c r="S14" s="19"/>
      <c r="T14" s="19"/>
      <c r="U14" s="19"/>
      <c r="V14" s="19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</row>
    <row r="15" spans="1:119" s="1" customFormat="1" ht="15" customHeight="1">
      <c r="A15" s="126" t="s">
        <v>52</v>
      </c>
      <c r="B15" s="245" t="s">
        <v>87</v>
      </c>
      <c r="C15" s="246"/>
      <c r="D15" s="247"/>
      <c r="E15" s="247"/>
      <c r="F15" s="247"/>
      <c r="G15" s="247"/>
      <c r="H15" s="247"/>
      <c r="I15" s="247"/>
      <c r="J15" s="247"/>
      <c r="K15" s="125"/>
      <c r="L15" s="2"/>
      <c r="M15" s="2"/>
      <c r="N15" s="17"/>
      <c r="O15" s="94"/>
      <c r="P15" s="2"/>
      <c r="Q15" s="2"/>
      <c r="R15" s="19"/>
      <c r="S15" s="19"/>
      <c r="T15" s="19"/>
      <c r="U15" s="19"/>
      <c r="V15" s="19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</row>
    <row r="16" spans="1:119" s="1" customFormat="1" ht="6.75" customHeight="1">
      <c r="A16" s="34"/>
      <c r="B16" s="248"/>
      <c r="C16" s="249"/>
      <c r="D16" s="249"/>
      <c r="E16" s="250"/>
      <c r="F16" s="250"/>
      <c r="G16" s="250"/>
      <c r="H16" s="250"/>
      <c r="I16" s="250"/>
      <c r="J16" s="250"/>
      <c r="K16" s="125"/>
      <c r="L16" s="2"/>
      <c r="M16" s="2"/>
      <c r="N16" s="17"/>
      <c r="O16" s="94"/>
      <c r="P16" s="2"/>
      <c r="Q16" s="2"/>
      <c r="R16" s="19"/>
      <c r="S16" s="19"/>
      <c r="T16" s="19"/>
      <c r="U16" s="19"/>
      <c r="V16" s="19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</row>
    <row r="17" spans="1:119" s="1" customFormat="1" ht="16.5" customHeight="1">
      <c r="A17" s="127" t="s">
        <v>53</v>
      </c>
      <c r="B17" s="128" t="s">
        <v>95</v>
      </c>
      <c r="C17" s="116"/>
      <c r="D17" s="129"/>
      <c r="E17" s="117"/>
      <c r="F17" s="130"/>
      <c r="G17" s="130"/>
      <c r="H17" s="111"/>
      <c r="I17" s="254"/>
      <c r="J17" s="255"/>
      <c r="K17" s="125"/>
      <c r="L17" s="2"/>
      <c r="M17" s="2"/>
      <c r="N17" s="17"/>
      <c r="O17" s="94"/>
      <c r="P17" s="2"/>
      <c r="Q17" s="2"/>
      <c r="R17" s="19"/>
      <c r="S17" s="19"/>
      <c r="T17" s="19"/>
      <c r="U17" s="19"/>
      <c r="V17" s="19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</row>
    <row r="18" spans="1:119" s="1" customFormat="1" ht="15" customHeight="1">
      <c r="A18" s="34"/>
      <c r="B18" s="275"/>
      <c r="C18" s="276"/>
      <c r="D18" s="276"/>
      <c r="E18" s="276"/>
      <c r="F18" s="276"/>
      <c r="G18" s="276"/>
      <c r="H18" s="276"/>
      <c r="I18" s="276"/>
      <c r="J18" s="276"/>
      <c r="K18" s="125"/>
      <c r="L18" s="2"/>
      <c r="M18" s="2"/>
      <c r="N18" s="17"/>
      <c r="O18" s="94"/>
      <c r="P18" s="2"/>
      <c r="Q18" s="2"/>
      <c r="R18" s="19"/>
      <c r="S18" s="19"/>
      <c r="T18" s="19"/>
      <c r="U18" s="19"/>
      <c r="V18" s="19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</row>
    <row r="19" spans="1:119" s="1" customFormat="1" ht="6" customHeight="1">
      <c r="A19" s="34"/>
      <c r="B19" s="139"/>
      <c r="C19" s="140"/>
      <c r="D19" s="113"/>
      <c r="E19" s="141"/>
      <c r="F19" s="142"/>
      <c r="G19" s="142"/>
      <c r="H19" s="114"/>
      <c r="I19" s="141"/>
      <c r="J19" s="141"/>
      <c r="K19" s="125"/>
      <c r="L19" s="2"/>
      <c r="M19" s="2"/>
      <c r="N19" s="17"/>
      <c r="O19" s="94"/>
      <c r="P19" s="2"/>
      <c r="Q19" s="2"/>
      <c r="R19" s="19"/>
      <c r="S19" s="19"/>
      <c r="T19" s="19"/>
      <c r="U19" s="19"/>
      <c r="V19" s="19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</row>
    <row r="20" spans="1:119" s="1" customFormat="1" ht="16.5" customHeight="1">
      <c r="A20" s="127" t="s">
        <v>54</v>
      </c>
      <c r="B20" s="128" t="s">
        <v>96</v>
      </c>
      <c r="C20" s="116"/>
      <c r="D20" s="110"/>
      <c r="E20" s="251" t="s">
        <v>97</v>
      </c>
      <c r="F20" s="252"/>
      <c r="G20" s="252"/>
      <c r="H20" s="111"/>
      <c r="I20" s="256" t="str">
        <f>IF(C20&gt;0,C22/C20,"0")</f>
        <v>0</v>
      </c>
      <c r="J20" s="257"/>
      <c r="K20" s="125"/>
      <c r="L20" s="2"/>
      <c r="M20" s="2"/>
      <c r="N20" s="17"/>
      <c r="O20" s="94"/>
      <c r="P20" s="2"/>
      <c r="Q20" s="2"/>
      <c r="R20" s="19"/>
      <c r="S20" s="19"/>
      <c r="T20" s="19"/>
      <c r="U20" s="19"/>
      <c r="V20" s="19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</row>
    <row r="21" spans="1:119" s="1" customFormat="1" ht="5.25" customHeight="1">
      <c r="A21" s="34"/>
      <c r="B21" s="34"/>
      <c r="C21" s="123"/>
      <c r="D21" s="110"/>
      <c r="E21" s="34"/>
      <c r="F21" s="130"/>
      <c r="G21" s="130"/>
      <c r="H21" s="111"/>
      <c r="I21" s="34"/>
      <c r="J21" s="34"/>
      <c r="K21" s="125"/>
      <c r="L21" s="2"/>
      <c r="M21" s="2"/>
      <c r="N21" s="17"/>
      <c r="O21" s="94"/>
      <c r="P21" s="2"/>
      <c r="Q21" s="2"/>
      <c r="R21" s="19"/>
      <c r="S21" s="19"/>
      <c r="T21" s="19"/>
      <c r="U21" s="19"/>
      <c r="V21" s="19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</row>
    <row r="22" spans="1:119" s="1" customFormat="1" ht="16.5" customHeight="1">
      <c r="A22" s="34"/>
      <c r="B22" s="128" t="s">
        <v>89</v>
      </c>
      <c r="C22" s="116"/>
      <c r="D22" s="110"/>
      <c r="E22" s="251"/>
      <c r="F22" s="252"/>
      <c r="G22" s="252"/>
      <c r="H22" s="111"/>
      <c r="I22" s="253"/>
      <c r="J22" s="253"/>
      <c r="K22" s="125"/>
      <c r="L22" s="2"/>
      <c r="M22" s="2"/>
      <c r="N22" s="17"/>
      <c r="O22" s="94"/>
      <c r="P22" s="2"/>
      <c r="Q22" s="2"/>
      <c r="R22" s="19"/>
      <c r="S22" s="19"/>
      <c r="T22" s="19"/>
      <c r="U22" s="19"/>
      <c r="V22" s="19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</row>
    <row r="23" spans="1:119" s="1" customFormat="1" ht="7.5" customHeight="1">
      <c r="A23" s="34"/>
      <c r="B23" s="258"/>
      <c r="C23" s="259"/>
      <c r="D23" s="259"/>
      <c r="E23" s="259"/>
      <c r="F23" s="259"/>
      <c r="G23" s="259"/>
      <c r="H23" s="259"/>
      <c r="I23" s="259"/>
      <c r="J23" s="259"/>
      <c r="K23" s="125"/>
      <c r="L23" s="2"/>
      <c r="M23" s="2"/>
      <c r="N23" s="17"/>
      <c r="O23" s="94"/>
      <c r="P23" s="2"/>
      <c r="Q23" s="2"/>
      <c r="R23" s="19"/>
      <c r="S23" s="19"/>
      <c r="T23" s="19"/>
      <c r="U23" s="19"/>
      <c r="V23" s="19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</row>
    <row r="24" spans="1:119" s="10" customFormat="1" ht="12" customHeight="1" thickBot="1">
      <c r="A24" s="34"/>
      <c r="B24" s="35"/>
      <c r="C24" s="35"/>
      <c r="D24" s="35"/>
      <c r="E24" s="32"/>
      <c r="F24" s="36"/>
      <c r="G24" s="36"/>
      <c r="H24" s="34"/>
      <c r="I24" s="34"/>
      <c r="J24" s="34"/>
      <c r="K24" s="34"/>
      <c r="L24" s="2"/>
      <c r="M24" s="2"/>
      <c r="N24" s="17"/>
      <c r="O24" s="9"/>
      <c r="P24" s="9"/>
      <c r="Q24" s="9"/>
      <c r="R24" s="20"/>
      <c r="S24" s="20"/>
      <c r="T24" s="20"/>
      <c r="U24" s="20"/>
      <c r="V24" s="20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</row>
    <row r="25" spans="1:119" s="12" customFormat="1" ht="22.5" customHeight="1">
      <c r="A25" s="260" t="s">
        <v>80</v>
      </c>
      <c r="B25" s="261"/>
      <c r="C25" s="37" t="s">
        <v>90</v>
      </c>
      <c r="D25" s="38"/>
      <c r="E25" s="39"/>
      <c r="F25" s="40"/>
      <c r="G25" s="38"/>
      <c r="H25" s="161" t="s">
        <v>1</v>
      </c>
      <c r="I25" s="262" t="s">
        <v>6</v>
      </c>
      <c r="J25" s="262"/>
      <c r="K25" s="42"/>
      <c r="L25" s="2"/>
      <c r="M25" s="17">
        <v>2001</v>
      </c>
      <c r="N25" s="17"/>
      <c r="O25" s="5"/>
      <c r="P25" s="3"/>
      <c r="Q25" s="3"/>
      <c r="R25" s="21"/>
      <c r="S25" s="22"/>
      <c r="T25" s="22"/>
      <c r="U25" s="22"/>
      <c r="V25" s="22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</row>
    <row r="26" spans="1:119" ht="12" customHeight="1">
      <c r="A26" s="43"/>
      <c r="B26" s="44"/>
      <c r="C26" s="45" t="s">
        <v>7</v>
      </c>
      <c r="D26" s="46"/>
      <c r="E26" s="47"/>
      <c r="F26" s="44"/>
      <c r="G26" s="46"/>
      <c r="H26" s="162" t="s">
        <v>8</v>
      </c>
      <c r="I26" s="236" t="s">
        <v>0</v>
      </c>
      <c r="J26" s="236"/>
      <c r="K26" s="49"/>
      <c r="L26" s="18" t="s">
        <v>15</v>
      </c>
      <c r="M26" s="17" t="s">
        <v>16</v>
      </c>
      <c r="N26" s="18" t="s">
        <v>17</v>
      </c>
      <c r="R26" s="23"/>
      <c r="S26" s="23"/>
      <c r="T26" s="23"/>
      <c r="U26" s="23"/>
      <c r="V26" s="23"/>
    </row>
    <row r="27" spans="1:119" s="14" customFormat="1" ht="12" customHeight="1">
      <c r="A27" s="50"/>
      <c r="B27" s="51"/>
      <c r="C27" s="52"/>
      <c r="D27" s="52"/>
      <c r="E27" s="53"/>
      <c r="F27" s="53"/>
      <c r="G27" s="52"/>
      <c r="H27" s="54"/>
      <c r="I27" s="55"/>
      <c r="J27" s="133"/>
      <c r="K27" s="56"/>
      <c r="L27" s="229">
        <v>97630</v>
      </c>
      <c r="M27" s="230">
        <v>3.1E-2</v>
      </c>
      <c r="N27" s="225">
        <f>L27+L27*M27</f>
        <v>100656.53</v>
      </c>
      <c r="O27" s="5"/>
      <c r="P27" s="3">
        <v>370.38</v>
      </c>
      <c r="Q27" s="3">
        <v>30</v>
      </c>
      <c r="R27" s="23"/>
      <c r="S27" s="24"/>
      <c r="T27" s="24"/>
      <c r="U27" s="24"/>
      <c r="V27" s="226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</row>
    <row r="28" spans="1:119" ht="12" customHeight="1">
      <c r="A28" s="134" t="s">
        <v>120</v>
      </c>
      <c r="B28" s="169" t="s">
        <v>98</v>
      </c>
      <c r="C28" s="234"/>
      <c r="D28" s="57"/>
      <c r="E28" s="166" t="s">
        <v>93</v>
      </c>
      <c r="F28" s="58"/>
      <c r="G28" s="185" t="s">
        <v>24</v>
      </c>
      <c r="H28" s="171">
        <v>4.21</v>
      </c>
      <c r="I28" s="232">
        <f>C28*H28</f>
        <v>0</v>
      </c>
      <c r="J28" s="233"/>
      <c r="K28" s="59"/>
      <c r="L28" s="229"/>
      <c r="M28" s="231"/>
      <c r="N28" s="225"/>
      <c r="R28" s="23"/>
      <c r="S28" s="23"/>
      <c r="T28" s="23"/>
      <c r="U28" s="23"/>
      <c r="V28" s="226"/>
    </row>
    <row r="29" spans="1:119" ht="12" customHeight="1">
      <c r="A29" s="61"/>
      <c r="B29" s="277" t="s">
        <v>100</v>
      </c>
      <c r="C29" s="235"/>
      <c r="D29" s="63"/>
      <c r="E29" s="167" t="s">
        <v>94</v>
      </c>
      <c r="F29" s="64"/>
      <c r="G29" s="160" t="s">
        <v>24</v>
      </c>
      <c r="H29" s="186">
        <v>3.55</v>
      </c>
      <c r="I29" s="232">
        <f>C28*H29</f>
        <v>0</v>
      </c>
      <c r="J29" s="233"/>
      <c r="K29" s="59"/>
      <c r="L29" s="2"/>
      <c r="M29" s="2"/>
      <c r="N29" s="2"/>
      <c r="Q29" s="3">
        <f>P27-(P27*Q27/100)</f>
        <v>259.26600000000002</v>
      </c>
      <c r="R29" s="25"/>
      <c r="S29" s="23"/>
      <c r="T29" s="23"/>
      <c r="U29" s="23"/>
      <c r="V29" s="23"/>
    </row>
    <row r="30" spans="1:119" ht="12" customHeight="1">
      <c r="A30" s="61"/>
      <c r="B30" s="278"/>
      <c r="C30" s="65"/>
      <c r="D30" s="65"/>
      <c r="E30" s="63"/>
      <c r="F30" s="63"/>
      <c r="G30" s="66"/>
      <c r="H30" s="60"/>
      <c r="I30" s="60"/>
      <c r="J30" s="60"/>
      <c r="K30" s="59"/>
      <c r="L30" s="2"/>
      <c r="M30" s="17">
        <v>2001</v>
      </c>
      <c r="N30" s="2"/>
      <c r="R30" s="99"/>
      <c r="S30" s="99"/>
      <c r="T30" s="23"/>
      <c r="U30" s="23"/>
      <c r="V30" s="23"/>
    </row>
    <row r="31" spans="1:119" ht="12" customHeight="1">
      <c r="A31" s="134" t="s">
        <v>122</v>
      </c>
      <c r="B31" s="169" t="s">
        <v>98</v>
      </c>
      <c r="C31" s="234"/>
      <c r="D31" s="57"/>
      <c r="E31" s="166" t="s">
        <v>93</v>
      </c>
      <c r="F31" s="58"/>
      <c r="G31" s="185" t="s">
        <v>24</v>
      </c>
      <c r="H31" s="171">
        <v>6.33</v>
      </c>
      <c r="I31" s="232">
        <f>C31*H31</f>
        <v>0</v>
      </c>
      <c r="J31" s="233"/>
      <c r="K31" s="59"/>
      <c r="L31" s="2"/>
      <c r="M31" s="17"/>
      <c r="N31" s="2"/>
      <c r="R31" s="23"/>
      <c r="S31" s="23"/>
      <c r="T31" s="23"/>
      <c r="U31" s="23"/>
      <c r="V31" s="23"/>
    </row>
    <row r="32" spans="1:119" ht="12" customHeight="1">
      <c r="A32" s="61"/>
      <c r="B32" s="175" t="s">
        <v>121</v>
      </c>
      <c r="C32" s="235"/>
      <c r="D32" s="63"/>
      <c r="E32" s="167" t="s">
        <v>94</v>
      </c>
      <c r="F32" s="64"/>
      <c r="G32" s="160" t="s">
        <v>24</v>
      </c>
      <c r="H32" s="186">
        <v>5.36</v>
      </c>
      <c r="I32" s="232">
        <f>C31*H32</f>
        <v>0</v>
      </c>
      <c r="J32" s="233"/>
      <c r="K32" s="59"/>
      <c r="L32" s="2"/>
      <c r="M32" s="2"/>
      <c r="N32" s="2"/>
      <c r="Q32" s="3">
        <f>P30-(P30*Q30/100)</f>
        <v>0</v>
      </c>
      <c r="R32" s="25"/>
      <c r="S32" s="23"/>
      <c r="T32" s="23"/>
      <c r="U32" s="23"/>
      <c r="V32" s="23"/>
    </row>
    <row r="33" spans="1:119" ht="12" customHeight="1">
      <c r="A33" s="61"/>
      <c r="B33" s="180" t="s">
        <v>136</v>
      </c>
      <c r="C33" s="65"/>
      <c r="D33" s="65"/>
      <c r="E33" s="63"/>
      <c r="F33" s="63"/>
      <c r="G33" s="66"/>
      <c r="H33" s="60"/>
      <c r="I33" s="60"/>
      <c r="J33" s="60"/>
      <c r="K33" s="59"/>
      <c r="L33" s="2"/>
      <c r="M33" s="17">
        <v>2001</v>
      </c>
      <c r="N33" s="2"/>
      <c r="R33" s="99"/>
      <c r="S33" s="99"/>
      <c r="T33" s="23"/>
      <c r="U33" s="23"/>
      <c r="V33" s="23"/>
    </row>
    <row r="34" spans="1:119" s="3" customFormat="1" ht="12" customHeight="1">
      <c r="A34" s="61"/>
      <c r="B34" s="67"/>
      <c r="C34" s="60"/>
      <c r="D34" s="60"/>
      <c r="E34" s="63"/>
      <c r="F34" s="63"/>
      <c r="G34" s="60"/>
      <c r="H34" s="30"/>
      <c r="I34" s="60"/>
      <c r="J34" s="60"/>
      <c r="K34" s="59"/>
      <c r="L34" s="229">
        <v>227804</v>
      </c>
      <c r="M34" s="230">
        <f>M27</f>
        <v>3.1E-2</v>
      </c>
      <c r="N34" s="225">
        <f>L34+L34*M34</f>
        <v>234865.924</v>
      </c>
      <c r="O34" s="5"/>
      <c r="R34" s="99"/>
      <c r="S34" s="99"/>
      <c r="T34" s="23"/>
      <c r="U34" s="23"/>
      <c r="V34" s="226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</row>
    <row r="35" spans="1:119" s="3" customFormat="1" ht="12" customHeight="1">
      <c r="A35" s="134" t="s">
        <v>126</v>
      </c>
      <c r="B35" s="169" t="s">
        <v>127</v>
      </c>
      <c r="C35" s="227"/>
      <c r="D35" s="57"/>
      <c r="E35" s="166" t="s">
        <v>93</v>
      </c>
      <c r="F35" s="58"/>
      <c r="G35" s="185" t="s">
        <v>24</v>
      </c>
      <c r="H35" s="171">
        <v>22.47</v>
      </c>
      <c r="I35" s="232">
        <f>C35*H35</f>
        <v>0</v>
      </c>
      <c r="J35" s="233"/>
      <c r="K35" s="59"/>
      <c r="L35" s="229"/>
      <c r="M35" s="231"/>
      <c r="N35" s="225"/>
      <c r="O35" s="5"/>
      <c r="R35" s="100"/>
      <c r="S35" s="99">
        <v>343000</v>
      </c>
      <c r="T35" s="23"/>
      <c r="U35" s="23"/>
      <c r="V35" s="226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</row>
    <row r="36" spans="1:119" s="3" customFormat="1" ht="12" customHeight="1">
      <c r="A36" s="61"/>
      <c r="B36" s="175" t="s">
        <v>102</v>
      </c>
      <c r="C36" s="228"/>
      <c r="D36" s="63"/>
      <c r="E36" s="167" t="s">
        <v>94</v>
      </c>
      <c r="F36" s="64"/>
      <c r="G36" s="160" t="s">
        <v>24</v>
      </c>
      <c r="H36" s="186">
        <v>19.03</v>
      </c>
      <c r="I36" s="232">
        <f>C35*H36</f>
        <v>0</v>
      </c>
      <c r="J36" s="233"/>
      <c r="K36" s="59"/>
      <c r="L36" s="2"/>
      <c r="M36" s="2"/>
      <c r="N36" s="2"/>
      <c r="O36" s="5"/>
      <c r="R36" s="99"/>
      <c r="S36" s="101">
        <v>0.3</v>
      </c>
      <c r="T36" s="23"/>
      <c r="U36" s="23"/>
      <c r="V36" s="23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</row>
    <row r="37" spans="1:119" s="3" customFormat="1" ht="12" customHeight="1">
      <c r="A37" s="61"/>
      <c r="B37" s="174"/>
      <c r="C37" s="65"/>
      <c r="D37" s="65"/>
      <c r="E37" s="63"/>
      <c r="F37" s="63"/>
      <c r="G37" s="66"/>
      <c r="H37" s="60"/>
      <c r="I37" s="60"/>
      <c r="J37" s="60"/>
      <c r="K37" s="59"/>
      <c r="L37" s="2"/>
      <c r="M37" s="17">
        <v>2001</v>
      </c>
      <c r="N37" s="2"/>
      <c r="O37" s="5"/>
      <c r="R37" s="99"/>
      <c r="S37" s="99"/>
      <c r="T37" s="23"/>
      <c r="U37" s="23"/>
      <c r="V37" s="23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</row>
    <row r="38" spans="1:119" s="3" customFormat="1" ht="12" customHeight="1">
      <c r="A38" s="134" t="s">
        <v>128</v>
      </c>
      <c r="B38" s="169" t="s">
        <v>127</v>
      </c>
      <c r="C38" s="234"/>
      <c r="D38" s="57"/>
      <c r="E38" s="166" t="s">
        <v>93</v>
      </c>
      <c r="F38" s="58"/>
      <c r="G38" s="185" t="s">
        <v>24</v>
      </c>
      <c r="H38" s="171">
        <v>33.72</v>
      </c>
      <c r="I38" s="232">
        <f>C38*H38</f>
        <v>0</v>
      </c>
      <c r="J38" s="233"/>
      <c r="K38" s="59"/>
      <c r="L38" s="2"/>
      <c r="M38" s="17"/>
      <c r="N38" s="2"/>
      <c r="O38" s="5"/>
      <c r="R38" s="23"/>
      <c r="S38" s="23"/>
      <c r="T38" s="23"/>
      <c r="U38" s="23"/>
      <c r="V38" s="23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</row>
    <row r="39" spans="1:119" s="3" customFormat="1" ht="12" customHeight="1">
      <c r="A39" s="61"/>
      <c r="B39" s="175" t="s">
        <v>121</v>
      </c>
      <c r="C39" s="235"/>
      <c r="D39" s="63"/>
      <c r="E39" s="167" t="s">
        <v>94</v>
      </c>
      <c r="F39" s="64"/>
      <c r="G39" s="160" t="s">
        <v>24</v>
      </c>
      <c r="H39" s="186">
        <v>28.54</v>
      </c>
      <c r="I39" s="232">
        <f>C38*H39</f>
        <v>0</v>
      </c>
      <c r="J39" s="233"/>
      <c r="K39" s="59"/>
      <c r="L39" s="2"/>
      <c r="M39" s="2"/>
      <c r="N39" s="2"/>
      <c r="O39" s="5"/>
      <c r="Q39" s="3">
        <f>P37-(P37*Q37/100)</f>
        <v>0</v>
      </c>
      <c r="R39" s="25"/>
      <c r="S39" s="23"/>
      <c r="T39" s="23"/>
      <c r="U39" s="23"/>
      <c r="V39" s="23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</row>
    <row r="40" spans="1:119" s="3" customFormat="1" ht="12" customHeight="1">
      <c r="A40" s="61"/>
      <c r="B40" s="180" t="s">
        <v>102</v>
      </c>
      <c r="C40" s="65"/>
      <c r="D40" s="65"/>
      <c r="E40" s="63"/>
      <c r="F40" s="63"/>
      <c r="G40" s="66"/>
      <c r="H40" s="60"/>
      <c r="I40" s="60"/>
      <c r="J40" s="60"/>
      <c r="K40" s="59"/>
      <c r="L40" s="2"/>
      <c r="M40" s="17">
        <v>2001</v>
      </c>
      <c r="N40" s="2"/>
      <c r="O40" s="5"/>
      <c r="R40" s="99"/>
      <c r="S40" s="99"/>
      <c r="T40" s="23"/>
      <c r="U40" s="23"/>
      <c r="V40" s="23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</row>
    <row r="41" spans="1:119" s="3" customFormat="1" ht="12" customHeight="1">
      <c r="A41" s="61"/>
      <c r="B41" s="67"/>
      <c r="C41" s="60"/>
      <c r="D41" s="60"/>
      <c r="E41" s="63"/>
      <c r="F41" s="63"/>
      <c r="G41" s="60"/>
      <c r="H41" s="30"/>
      <c r="I41" s="60"/>
      <c r="J41" s="60"/>
      <c r="K41" s="59"/>
      <c r="L41" s="229">
        <v>227804</v>
      </c>
      <c r="M41" s="230">
        <f>M34</f>
        <v>3.1E-2</v>
      </c>
      <c r="N41" s="225">
        <f>L41+L41*M41</f>
        <v>234865.924</v>
      </c>
      <c r="O41" s="5"/>
      <c r="R41" s="99"/>
      <c r="S41" s="99"/>
      <c r="T41" s="23"/>
      <c r="U41" s="23"/>
      <c r="V41" s="226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</row>
    <row r="42" spans="1:119" s="3" customFormat="1" ht="12" customHeight="1">
      <c r="A42" s="134" t="s">
        <v>103</v>
      </c>
      <c r="B42" s="169" t="s">
        <v>4</v>
      </c>
      <c r="C42" s="227"/>
      <c r="D42" s="57"/>
      <c r="E42" s="166" t="s">
        <v>93</v>
      </c>
      <c r="F42" s="58"/>
      <c r="G42" s="185" t="s">
        <v>24</v>
      </c>
      <c r="H42" s="171">
        <v>28.09</v>
      </c>
      <c r="I42" s="232">
        <f>C42*H42</f>
        <v>0</v>
      </c>
      <c r="J42" s="233"/>
      <c r="K42" s="59"/>
      <c r="L42" s="229"/>
      <c r="M42" s="231"/>
      <c r="N42" s="225"/>
      <c r="O42" s="5"/>
      <c r="R42" s="100"/>
      <c r="S42" s="99">
        <v>343000</v>
      </c>
      <c r="T42" s="23"/>
      <c r="U42" s="23"/>
      <c r="V42" s="226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</row>
    <row r="43" spans="1:119" s="3" customFormat="1" ht="12" customHeight="1">
      <c r="A43" s="61"/>
      <c r="B43" s="175" t="s">
        <v>105</v>
      </c>
      <c r="C43" s="228"/>
      <c r="D43" s="63"/>
      <c r="E43" s="167" t="s">
        <v>94</v>
      </c>
      <c r="F43" s="64"/>
      <c r="G43" s="160" t="s">
        <v>24</v>
      </c>
      <c r="H43" s="186">
        <v>23.78</v>
      </c>
      <c r="I43" s="232">
        <f>C42*H43</f>
        <v>0</v>
      </c>
      <c r="J43" s="233"/>
      <c r="K43" s="59"/>
      <c r="L43" s="2"/>
      <c r="M43" s="2"/>
      <c r="N43" s="2"/>
      <c r="O43" s="5"/>
      <c r="R43" s="99"/>
      <c r="S43" s="101">
        <v>0.3</v>
      </c>
      <c r="T43" s="23"/>
      <c r="U43" s="23"/>
      <c r="V43" s="23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</row>
    <row r="44" spans="1:119" s="3" customFormat="1" ht="12" customHeight="1">
      <c r="A44" s="61"/>
      <c r="B44" s="174"/>
      <c r="C44" s="60"/>
      <c r="D44" s="60"/>
      <c r="E44" s="63"/>
      <c r="F44" s="63"/>
      <c r="G44" s="63"/>
      <c r="H44" s="63"/>
      <c r="I44" s="63"/>
      <c r="J44" s="63"/>
      <c r="K44" s="68"/>
      <c r="L44" s="18" t="s">
        <v>15</v>
      </c>
      <c r="M44" s="17" t="s">
        <v>16</v>
      </c>
      <c r="N44" s="18" t="s">
        <v>17</v>
      </c>
      <c r="O44" s="5"/>
      <c r="R44" s="99"/>
      <c r="S44" s="99">
        <f>S35-(S35*S36)</f>
        <v>240100</v>
      </c>
      <c r="T44" s="23"/>
      <c r="U44" s="23"/>
      <c r="V44" s="23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</row>
    <row r="45" spans="1:119" s="3" customFormat="1" ht="12" customHeight="1">
      <c r="A45" s="134" t="s">
        <v>131</v>
      </c>
      <c r="B45" s="169" t="s">
        <v>4</v>
      </c>
      <c r="C45" s="234"/>
      <c r="D45" s="57"/>
      <c r="E45" s="166" t="s">
        <v>93</v>
      </c>
      <c r="F45" s="58"/>
      <c r="G45" s="185" t="s">
        <v>24</v>
      </c>
      <c r="H45" s="171">
        <v>41.3</v>
      </c>
      <c r="I45" s="232">
        <f>C45*H45</f>
        <v>0</v>
      </c>
      <c r="J45" s="233"/>
      <c r="K45" s="59"/>
      <c r="L45" s="2"/>
      <c r="M45" s="17"/>
      <c r="N45" s="2"/>
      <c r="O45" s="5"/>
      <c r="R45" s="23"/>
      <c r="S45" s="23"/>
      <c r="T45" s="23"/>
      <c r="U45" s="23"/>
      <c r="V45" s="23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</row>
    <row r="46" spans="1:119" ht="12" customHeight="1">
      <c r="A46" s="61"/>
      <c r="B46" s="175" t="s">
        <v>121</v>
      </c>
      <c r="C46" s="235"/>
      <c r="D46" s="63"/>
      <c r="E46" s="167" t="s">
        <v>94</v>
      </c>
      <c r="F46" s="64"/>
      <c r="G46" s="160" t="s">
        <v>24</v>
      </c>
      <c r="H46" s="186">
        <v>35.65</v>
      </c>
      <c r="I46" s="232">
        <f>C45*H46</f>
        <v>0</v>
      </c>
      <c r="J46" s="233"/>
      <c r="K46" s="59"/>
      <c r="L46" s="2"/>
      <c r="M46" s="2"/>
      <c r="N46" s="2"/>
      <c r="Q46" s="3">
        <f>P44-(P44*Q44/100)</f>
        <v>0</v>
      </c>
      <c r="R46" s="25"/>
      <c r="S46" s="23"/>
      <c r="T46" s="23"/>
      <c r="U46" s="23"/>
      <c r="V46" s="23"/>
    </row>
    <row r="47" spans="1:119" ht="12" customHeight="1">
      <c r="A47" s="61"/>
      <c r="B47" s="180" t="s">
        <v>105</v>
      </c>
      <c r="C47" s="65"/>
      <c r="D47" s="65"/>
      <c r="E47" s="63"/>
      <c r="F47" s="63"/>
      <c r="G47" s="66"/>
      <c r="H47" s="60"/>
      <c r="I47" s="60"/>
      <c r="J47" s="60"/>
      <c r="K47" s="59"/>
      <c r="L47" s="2"/>
      <c r="M47" s="17">
        <v>2001</v>
      </c>
      <c r="N47" s="2"/>
      <c r="R47" s="99"/>
      <c r="S47" s="99"/>
      <c r="T47" s="23"/>
      <c r="U47" s="23"/>
      <c r="V47" s="23"/>
    </row>
    <row r="48" spans="1:119" ht="12" customHeight="1">
      <c r="A48" s="134" t="s">
        <v>106</v>
      </c>
      <c r="B48" s="172" t="s">
        <v>104</v>
      </c>
      <c r="C48" s="60"/>
      <c r="D48" s="60"/>
      <c r="E48" s="63"/>
      <c r="F48" s="63"/>
      <c r="G48" s="60"/>
      <c r="H48" s="30"/>
      <c r="I48" s="60"/>
      <c r="J48" s="60"/>
      <c r="K48" s="59"/>
      <c r="L48" s="229">
        <v>325434</v>
      </c>
      <c r="M48" s="230">
        <f>M27</f>
        <v>3.1E-2</v>
      </c>
      <c r="N48" s="225">
        <f>L48+L48*M48</f>
        <v>335522.45400000003</v>
      </c>
      <c r="O48" s="95">
        <v>37773</v>
      </c>
      <c r="P48" s="88">
        <v>37469</v>
      </c>
      <c r="R48" s="102"/>
      <c r="S48" s="99"/>
      <c r="T48" s="23"/>
      <c r="U48" s="23"/>
      <c r="V48" s="23"/>
    </row>
    <row r="49" spans="1:119" ht="12" customHeight="1">
      <c r="A49" s="173" t="s">
        <v>107</v>
      </c>
      <c r="B49" s="169" t="s">
        <v>108</v>
      </c>
      <c r="C49" s="227"/>
      <c r="D49" s="57"/>
      <c r="E49" s="166" t="s">
        <v>93</v>
      </c>
      <c r="F49" s="58"/>
      <c r="G49" s="185" t="s">
        <v>24</v>
      </c>
      <c r="H49" s="171">
        <v>33.72</v>
      </c>
      <c r="I49" s="232">
        <f>C49*H49</f>
        <v>0</v>
      </c>
      <c r="J49" s="233"/>
      <c r="K49" s="59"/>
      <c r="L49" s="229"/>
      <c r="M49" s="231"/>
      <c r="N49" s="225"/>
      <c r="O49" s="96">
        <v>1892.2</v>
      </c>
      <c r="P49" s="89">
        <v>1848.4</v>
      </c>
      <c r="R49" s="102"/>
      <c r="S49" s="99"/>
      <c r="T49" s="23"/>
      <c r="U49" s="23"/>
      <c r="V49" s="23"/>
    </row>
    <row r="50" spans="1:119" s="3" customFormat="1" ht="12" customHeight="1">
      <c r="A50" s="61"/>
      <c r="B50" s="277" t="s">
        <v>112</v>
      </c>
      <c r="C50" s="228"/>
      <c r="D50" s="63"/>
      <c r="E50" s="167" t="s">
        <v>94</v>
      </c>
      <c r="F50" s="64"/>
      <c r="G50" s="160" t="s">
        <v>24</v>
      </c>
      <c r="H50" s="186">
        <v>28.54</v>
      </c>
      <c r="I50" s="232">
        <f>C49*H50</f>
        <v>0</v>
      </c>
      <c r="J50" s="233"/>
      <c r="K50" s="59"/>
      <c r="L50" s="2"/>
      <c r="M50" s="2"/>
      <c r="N50" s="2"/>
      <c r="O50" s="97">
        <f>1892.2/1848.4</f>
        <v>1.0236961696602467</v>
      </c>
      <c r="P50" s="90" t="s">
        <v>29</v>
      </c>
      <c r="R50" s="102"/>
      <c r="S50" s="99"/>
      <c r="T50" s="23"/>
      <c r="U50" s="23"/>
      <c r="V50" s="23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</row>
    <row r="51" spans="1:119" s="3" customFormat="1" ht="12" customHeight="1">
      <c r="A51" s="69"/>
      <c r="B51" s="278"/>
      <c r="C51" s="53"/>
      <c r="D51" s="53"/>
      <c r="E51" s="53"/>
      <c r="F51" s="53"/>
      <c r="G51" s="53"/>
      <c r="H51" s="53"/>
      <c r="I51" s="53"/>
      <c r="J51" s="53"/>
      <c r="K51" s="59"/>
      <c r="L51" s="2"/>
      <c r="M51" s="2"/>
      <c r="N51" s="2"/>
      <c r="O51" s="5"/>
      <c r="R51" s="102">
        <v>325000</v>
      </c>
      <c r="S51" s="99"/>
      <c r="T51" s="23"/>
      <c r="U51" s="23"/>
      <c r="V51" s="23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</row>
    <row r="52" spans="1:119" ht="12" customHeight="1">
      <c r="A52" s="173" t="s">
        <v>110</v>
      </c>
      <c r="B52" s="169" t="s">
        <v>111</v>
      </c>
      <c r="C52" s="227"/>
      <c r="D52" s="57"/>
      <c r="E52" s="166" t="s">
        <v>93</v>
      </c>
      <c r="F52" s="58"/>
      <c r="G52" s="185" t="s">
        <v>24</v>
      </c>
      <c r="H52" s="171">
        <v>28.09</v>
      </c>
      <c r="I52" s="232">
        <f>C52*H52</f>
        <v>0</v>
      </c>
      <c r="J52" s="233"/>
      <c r="K52" s="59"/>
      <c r="L52" s="2"/>
      <c r="M52" s="2"/>
      <c r="N52" s="2"/>
      <c r="O52" s="96">
        <v>1892.2</v>
      </c>
      <c r="P52" s="89">
        <v>1848.4</v>
      </c>
      <c r="R52" s="102"/>
      <c r="S52" s="99"/>
      <c r="T52" s="23"/>
      <c r="U52" s="23"/>
      <c r="V52" s="23"/>
    </row>
    <row r="53" spans="1:119" s="3" customFormat="1" ht="12" customHeight="1">
      <c r="A53" s="61"/>
      <c r="B53" s="277" t="s">
        <v>112</v>
      </c>
      <c r="C53" s="228"/>
      <c r="D53" s="63"/>
      <c r="E53" s="167" t="s">
        <v>94</v>
      </c>
      <c r="F53" s="64"/>
      <c r="G53" s="160" t="s">
        <v>24</v>
      </c>
      <c r="H53" s="186">
        <v>23.78</v>
      </c>
      <c r="I53" s="232">
        <f>C52*H53</f>
        <v>0</v>
      </c>
      <c r="J53" s="233"/>
      <c r="K53" s="59"/>
      <c r="L53" s="2"/>
      <c r="M53" s="2"/>
      <c r="N53" s="2"/>
      <c r="O53" s="97">
        <f>1892.2/1848.4</f>
        <v>1.0236961696602467</v>
      </c>
      <c r="P53" s="90" t="s">
        <v>29</v>
      </c>
      <c r="R53" s="102"/>
      <c r="S53" s="99"/>
      <c r="T53" s="23"/>
      <c r="U53" s="23"/>
      <c r="V53" s="23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</row>
    <row r="54" spans="1:119" s="3" customFormat="1" ht="12" customHeight="1">
      <c r="A54" s="69"/>
      <c r="B54" s="278"/>
      <c r="C54" s="53"/>
      <c r="D54" s="53"/>
      <c r="E54" s="53"/>
      <c r="F54" s="53"/>
      <c r="G54" s="53"/>
      <c r="H54" s="53"/>
      <c r="I54" s="53"/>
      <c r="J54" s="53"/>
      <c r="K54" s="59"/>
      <c r="L54" s="2"/>
      <c r="M54" s="2"/>
      <c r="N54" s="2"/>
      <c r="O54" s="5"/>
      <c r="R54" s="102">
        <v>325000</v>
      </c>
      <c r="S54" s="99"/>
      <c r="T54" s="23"/>
      <c r="U54" s="23"/>
      <c r="V54" s="23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</row>
    <row r="55" spans="1:119" ht="12" customHeight="1">
      <c r="A55" s="173" t="s">
        <v>113</v>
      </c>
      <c r="B55" s="169" t="s">
        <v>114</v>
      </c>
      <c r="C55" s="227"/>
      <c r="D55" s="57"/>
      <c r="E55" s="166" t="s">
        <v>93</v>
      </c>
      <c r="F55" s="58"/>
      <c r="G55" s="185" t="s">
        <v>24</v>
      </c>
      <c r="H55" s="171">
        <v>25.28</v>
      </c>
      <c r="I55" s="232">
        <f>C55*H55</f>
        <v>0</v>
      </c>
      <c r="J55" s="233"/>
      <c r="K55" s="59"/>
      <c r="L55" s="2"/>
      <c r="M55" s="2"/>
      <c r="N55" s="2"/>
      <c r="O55" s="96">
        <v>1892.2</v>
      </c>
      <c r="P55" s="89">
        <v>1848.4</v>
      </c>
      <c r="R55" s="102"/>
      <c r="S55" s="99"/>
      <c r="T55" s="23"/>
      <c r="U55" s="23"/>
      <c r="V55" s="23"/>
    </row>
    <row r="56" spans="1:119" s="3" customFormat="1" ht="12" customHeight="1">
      <c r="A56" s="61"/>
      <c r="B56" s="277" t="s">
        <v>137</v>
      </c>
      <c r="C56" s="228"/>
      <c r="D56" s="63"/>
      <c r="E56" s="167" t="s">
        <v>94</v>
      </c>
      <c r="F56" s="64"/>
      <c r="G56" s="160" t="s">
        <v>24</v>
      </c>
      <c r="H56" s="186">
        <v>21.39</v>
      </c>
      <c r="I56" s="232">
        <f>C55*H56</f>
        <v>0</v>
      </c>
      <c r="J56" s="233"/>
      <c r="K56" s="59"/>
      <c r="L56" s="2"/>
      <c r="M56" s="2"/>
      <c r="N56" s="2"/>
      <c r="O56" s="97">
        <f>1892.2/1848.4</f>
        <v>1.0236961696602467</v>
      </c>
      <c r="P56" s="90" t="s">
        <v>29</v>
      </c>
      <c r="R56" s="102"/>
      <c r="S56" s="99"/>
      <c r="T56" s="23"/>
      <c r="U56" s="23"/>
      <c r="V56" s="23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</row>
    <row r="57" spans="1:119" s="3" customFormat="1" ht="12" customHeight="1">
      <c r="A57" s="69"/>
      <c r="B57" s="278"/>
      <c r="C57" s="53"/>
      <c r="D57" s="53"/>
      <c r="E57" s="53"/>
      <c r="F57" s="53"/>
      <c r="G57" s="53"/>
      <c r="H57" s="53"/>
      <c r="I57" s="53"/>
      <c r="J57" s="53"/>
      <c r="K57" s="59"/>
      <c r="L57" s="2"/>
      <c r="M57" s="2"/>
      <c r="N57" s="2"/>
      <c r="O57" s="5"/>
      <c r="R57" s="102">
        <v>325000</v>
      </c>
      <c r="S57" s="99"/>
      <c r="T57" s="23"/>
      <c r="U57" s="23"/>
      <c r="V57" s="23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</row>
    <row r="58" spans="1:119" ht="12" customHeight="1">
      <c r="A58" s="173"/>
      <c r="B58" s="172"/>
      <c r="C58" s="279" t="s">
        <v>115</v>
      </c>
      <c r="D58" s="57"/>
      <c r="E58" s="166" t="s">
        <v>93</v>
      </c>
      <c r="F58" s="58"/>
      <c r="G58" s="185"/>
      <c r="H58" s="171"/>
      <c r="I58" s="232">
        <f>I28+I31+I35+I38+I42+I45+I49+I52+I55</f>
        <v>0</v>
      </c>
      <c r="J58" s="233"/>
      <c r="K58" s="59"/>
      <c r="L58" s="2"/>
      <c r="M58" s="2"/>
      <c r="N58" s="2"/>
      <c r="O58" s="96">
        <v>1892.2</v>
      </c>
      <c r="P58" s="89">
        <v>1848.4</v>
      </c>
      <c r="R58" s="102"/>
      <c r="S58" s="99"/>
      <c r="T58" s="23"/>
      <c r="U58" s="23"/>
      <c r="V58" s="23"/>
    </row>
    <row r="59" spans="1:119" s="3" customFormat="1" ht="12" customHeight="1">
      <c r="A59" s="61"/>
      <c r="B59" s="174"/>
      <c r="C59" s="279"/>
      <c r="D59" s="63"/>
      <c r="E59" s="167" t="s">
        <v>94</v>
      </c>
      <c r="F59" s="64"/>
      <c r="G59" s="160"/>
      <c r="H59" s="186"/>
      <c r="I59" s="232">
        <f>I29+I32+I36+I39+I43+I46+I50+I53+I56</f>
        <v>0</v>
      </c>
      <c r="J59" s="233"/>
      <c r="K59" s="59"/>
      <c r="L59" s="2"/>
      <c r="M59" s="2"/>
      <c r="N59" s="2"/>
      <c r="O59" s="97">
        <f>1892.2/1848.4</f>
        <v>1.0236961696602467</v>
      </c>
      <c r="P59" s="90" t="s">
        <v>29</v>
      </c>
      <c r="R59" s="102"/>
      <c r="S59" s="99"/>
      <c r="T59" s="23"/>
      <c r="U59" s="23"/>
      <c r="V59" s="23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</row>
    <row r="60" spans="1:119" s="3" customFormat="1" ht="16.5" customHeight="1" thickBot="1">
      <c r="A60" s="70"/>
      <c r="B60" s="71"/>
      <c r="C60" s="72"/>
      <c r="D60" s="72"/>
      <c r="E60" s="73"/>
      <c r="F60" s="73"/>
      <c r="G60" s="74"/>
      <c r="H60" s="75"/>
      <c r="I60" s="72"/>
      <c r="J60" s="72"/>
      <c r="K60" s="76"/>
      <c r="L60" s="2"/>
      <c r="M60" s="2"/>
      <c r="N60" s="91">
        <v>185.19</v>
      </c>
      <c r="O60" s="98">
        <v>2.3699999999999999E-2</v>
      </c>
      <c r="P60" s="92">
        <f>N60*O60+N60</f>
        <v>189.579003</v>
      </c>
      <c r="R60" s="102"/>
      <c r="S60" s="99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</row>
    <row r="61" spans="1:119" s="3" customFormat="1" ht="12" customHeight="1">
      <c r="A61" s="29"/>
      <c r="B61" s="26"/>
      <c r="C61" s="60"/>
      <c r="D61" s="60"/>
      <c r="E61" s="63"/>
      <c r="F61" s="63"/>
      <c r="G61" s="77"/>
      <c r="H61" s="30"/>
      <c r="I61" s="60"/>
      <c r="J61" s="60"/>
      <c r="K61" s="31"/>
      <c r="L61" s="2"/>
      <c r="M61" s="2"/>
      <c r="N61" s="2"/>
      <c r="O61" s="5"/>
      <c r="R61" s="6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</row>
    <row r="62" spans="1:119" s="3" customFormat="1" ht="15" customHeight="1">
      <c r="A62" s="62"/>
      <c r="B62" s="26"/>
      <c r="C62" s="78" t="s">
        <v>5</v>
      </c>
      <c r="D62" s="78"/>
      <c r="E62" s="27"/>
      <c r="F62" s="53"/>
      <c r="G62" s="79"/>
      <c r="H62" s="80" t="s">
        <v>0</v>
      </c>
      <c r="I62" s="223">
        <f>I58+I59</f>
        <v>0</v>
      </c>
      <c r="J62" s="224"/>
      <c r="K62" s="31"/>
      <c r="L62" s="2"/>
      <c r="M62" s="2"/>
      <c r="N62" s="93">
        <v>196.1</v>
      </c>
      <c r="O62" s="5" t="s">
        <v>30</v>
      </c>
      <c r="P62" s="3">
        <v>1975.2</v>
      </c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</row>
    <row r="63" spans="1:119" s="3" customFormat="1" ht="15" customHeight="1">
      <c r="A63" s="62"/>
      <c r="B63" s="26"/>
      <c r="C63" s="81"/>
      <c r="D63" s="81"/>
      <c r="E63" s="82"/>
      <c r="F63" s="82"/>
      <c r="G63" s="84"/>
      <c r="H63" s="83"/>
      <c r="I63" s="84"/>
      <c r="J63" s="84"/>
      <c r="K63" s="30"/>
      <c r="O63" s="5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</row>
    <row r="64" spans="1:119" s="3" customFormat="1" ht="15" customHeight="1">
      <c r="A64" s="29"/>
      <c r="B64" s="280" t="s">
        <v>138</v>
      </c>
      <c r="C64" s="281"/>
      <c r="D64" s="281"/>
      <c r="E64" s="281"/>
      <c r="F64" s="281"/>
      <c r="G64" s="281"/>
      <c r="H64" s="281"/>
      <c r="I64" s="281"/>
      <c r="J64" s="281"/>
      <c r="K64" s="31"/>
      <c r="O64" s="5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</row>
    <row r="65" spans="1:119" s="3" customFormat="1">
      <c r="A65" s="5"/>
      <c r="C65" s="7"/>
      <c r="D65" s="7"/>
      <c r="G65" s="15"/>
      <c r="H65" s="8"/>
      <c r="I65" s="8"/>
      <c r="J65" s="8"/>
      <c r="K65" s="8"/>
      <c r="O65" s="5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</row>
    <row r="66" spans="1:119" s="3" customFormat="1">
      <c r="A66" s="5"/>
      <c r="C66" s="7"/>
      <c r="D66" s="7"/>
      <c r="G66" s="15"/>
      <c r="H66" s="8"/>
      <c r="I66" s="8"/>
      <c r="J66" s="8"/>
      <c r="K66" s="8"/>
      <c r="O66" s="5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</row>
    <row r="67" spans="1:119" s="3" customFormat="1">
      <c r="A67" s="5"/>
      <c r="C67" s="7"/>
      <c r="D67" s="7"/>
      <c r="G67" s="15"/>
      <c r="H67" s="8"/>
      <c r="I67" s="8"/>
      <c r="J67" s="8"/>
      <c r="K67" s="8"/>
      <c r="O67" s="5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</row>
    <row r="68" spans="1:119" s="3" customFormat="1">
      <c r="A68" s="5"/>
      <c r="C68" s="7"/>
      <c r="D68" s="7"/>
      <c r="G68" s="15"/>
      <c r="H68" s="8"/>
      <c r="I68" s="8"/>
      <c r="J68" s="8"/>
      <c r="K68" s="8"/>
      <c r="O68" s="5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</row>
    <row r="69" spans="1:119" s="3" customFormat="1">
      <c r="A69" s="5"/>
      <c r="C69" s="7"/>
      <c r="D69" s="7"/>
      <c r="G69" s="15"/>
      <c r="H69" s="8"/>
      <c r="I69" s="8"/>
      <c r="J69" s="8"/>
      <c r="K69" s="8"/>
      <c r="O69" s="5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</row>
    <row r="70" spans="1:119" s="3" customFormat="1">
      <c r="A70" s="5"/>
      <c r="C70" s="7"/>
      <c r="D70" s="7"/>
      <c r="G70" s="15"/>
      <c r="H70" s="8"/>
      <c r="I70" s="8"/>
      <c r="J70" s="8"/>
      <c r="K70" s="8"/>
      <c r="O70" s="5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</row>
    <row r="71" spans="1:119" s="3" customFormat="1">
      <c r="A71" s="5"/>
      <c r="C71" s="7"/>
      <c r="D71" s="7"/>
      <c r="G71" s="15"/>
      <c r="H71" s="8"/>
      <c r="I71" s="8"/>
      <c r="J71" s="8"/>
      <c r="K71" s="8"/>
      <c r="O71" s="5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</row>
    <row r="72" spans="1:119" s="3" customFormat="1">
      <c r="A72" s="5"/>
      <c r="C72" s="7"/>
      <c r="D72" s="7"/>
      <c r="G72" s="15"/>
      <c r="H72" s="8"/>
      <c r="I72" s="8"/>
      <c r="J72" s="8"/>
      <c r="K72" s="8"/>
      <c r="O72" s="5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</row>
    <row r="73" spans="1:119" s="3" customFormat="1">
      <c r="A73" s="5"/>
      <c r="C73" s="7"/>
      <c r="D73" s="7"/>
      <c r="G73" s="15"/>
      <c r="H73" s="8"/>
      <c r="I73" s="8"/>
      <c r="J73" s="8"/>
      <c r="K73" s="8"/>
      <c r="O73" s="5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</row>
    <row r="74" spans="1:119" s="8" customFormat="1">
      <c r="A74" s="5"/>
      <c r="B74" s="3"/>
      <c r="C74" s="7"/>
      <c r="D74" s="7"/>
      <c r="E74" s="3"/>
      <c r="F74" s="3"/>
      <c r="G74" s="15"/>
      <c r="L74" s="3"/>
      <c r="M74" s="3"/>
      <c r="N74" s="3"/>
      <c r="O74" s="5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</row>
    <row r="75" spans="1:119" s="8" customFormat="1">
      <c r="A75" s="5"/>
      <c r="B75" s="3"/>
      <c r="C75" s="7"/>
      <c r="D75" s="7"/>
      <c r="E75" s="3"/>
      <c r="F75" s="3"/>
      <c r="G75" s="15"/>
      <c r="L75" s="3"/>
      <c r="M75" s="3"/>
      <c r="N75" s="3"/>
      <c r="O75" s="5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</row>
    <row r="76" spans="1:119" s="8" customFormat="1">
      <c r="A76" s="5"/>
      <c r="B76" s="3"/>
      <c r="C76" s="7"/>
      <c r="D76" s="7"/>
      <c r="E76" s="3"/>
      <c r="F76" s="3"/>
      <c r="G76" s="15"/>
      <c r="L76" s="3"/>
      <c r="M76" s="3"/>
      <c r="N76" s="3"/>
      <c r="O76" s="5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</row>
    <row r="77" spans="1:119" s="8" customFormat="1">
      <c r="A77" s="5"/>
      <c r="B77" s="3"/>
      <c r="C77" s="7"/>
      <c r="D77" s="7"/>
      <c r="E77" s="3"/>
      <c r="F77" s="3"/>
      <c r="G77" s="15"/>
      <c r="L77" s="3"/>
      <c r="M77" s="3"/>
      <c r="N77" s="3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</row>
    <row r="78" spans="1:119" s="8" customFormat="1">
      <c r="A78" s="5"/>
      <c r="B78" s="3"/>
      <c r="C78" s="7"/>
      <c r="D78" s="7"/>
      <c r="E78" s="3"/>
      <c r="F78" s="3"/>
      <c r="G78" s="15"/>
      <c r="L78" s="3"/>
      <c r="M78" s="3"/>
      <c r="N78" s="3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</row>
    <row r="79" spans="1:119" s="8" customFormat="1">
      <c r="A79" s="5"/>
      <c r="B79" s="3"/>
      <c r="C79" s="7"/>
      <c r="D79" s="7"/>
      <c r="E79" s="3"/>
      <c r="F79" s="3"/>
      <c r="G79" s="15"/>
      <c r="L79" s="3"/>
      <c r="M79" s="3"/>
      <c r="N79" s="3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</row>
    <row r="80" spans="1:119" s="8" customFormat="1">
      <c r="A80" s="5"/>
      <c r="B80" s="3"/>
      <c r="C80" s="7"/>
      <c r="D80" s="7"/>
      <c r="E80" s="3"/>
      <c r="F80" s="3"/>
      <c r="G80" s="15"/>
      <c r="L80" s="3"/>
      <c r="M80" s="3"/>
      <c r="N80" s="3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</row>
    <row r="81" spans="1:119" s="8" customFormat="1">
      <c r="A81" s="5"/>
      <c r="B81" s="3"/>
      <c r="C81" s="7"/>
      <c r="D81" s="7"/>
      <c r="E81" s="3"/>
      <c r="F81" s="3"/>
      <c r="G81" s="15"/>
      <c r="L81" s="3"/>
      <c r="M81" s="3"/>
      <c r="N81" s="3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</row>
    <row r="82" spans="1:119" s="8" customFormat="1">
      <c r="A82" s="5"/>
      <c r="B82" s="3"/>
      <c r="C82" s="7"/>
      <c r="D82" s="7"/>
      <c r="E82" s="3"/>
      <c r="F82" s="3"/>
      <c r="G82" s="15"/>
      <c r="L82" s="3"/>
      <c r="M82" s="3"/>
      <c r="N82" s="3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</row>
    <row r="83" spans="1:119" s="8" customFormat="1">
      <c r="A83" s="5"/>
      <c r="B83" s="3"/>
      <c r="C83" s="7"/>
      <c r="D83" s="7"/>
      <c r="E83" s="3"/>
      <c r="F83" s="3"/>
      <c r="G83" s="15"/>
      <c r="L83" s="3"/>
      <c r="M83" s="3"/>
      <c r="N83" s="3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</row>
    <row r="84" spans="1:119" s="8" customFormat="1">
      <c r="A84" s="5"/>
      <c r="B84" s="3"/>
      <c r="C84" s="7"/>
      <c r="D84" s="7"/>
      <c r="E84" s="3"/>
      <c r="F84" s="3"/>
      <c r="G84" s="15"/>
      <c r="L84" s="3"/>
      <c r="M84" s="3"/>
      <c r="N84" s="3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</row>
    <row r="85" spans="1:119" s="8" customFormat="1">
      <c r="A85" s="5"/>
      <c r="B85" s="3"/>
      <c r="C85" s="7"/>
      <c r="D85" s="7"/>
      <c r="E85" s="3"/>
      <c r="F85" s="3"/>
      <c r="G85" s="15"/>
      <c r="L85" s="3"/>
      <c r="M85" s="3"/>
      <c r="N85" s="3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</row>
    <row r="86" spans="1:119" s="8" customFormat="1">
      <c r="A86" s="5"/>
      <c r="B86" s="3"/>
      <c r="C86" s="7"/>
      <c r="D86" s="7"/>
      <c r="E86" s="3"/>
      <c r="F86" s="3"/>
      <c r="G86" s="15"/>
      <c r="L86" s="3"/>
      <c r="M86" s="3"/>
      <c r="N86" s="3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</row>
    <row r="87" spans="1:119" s="8" customFormat="1">
      <c r="A87" s="5"/>
      <c r="B87" s="3"/>
      <c r="C87" s="7"/>
      <c r="D87" s="7"/>
      <c r="E87" s="3"/>
      <c r="F87" s="3"/>
      <c r="G87" s="15"/>
      <c r="L87" s="3"/>
      <c r="M87" s="3"/>
      <c r="N87" s="3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</row>
    <row r="88" spans="1:119" s="8" customFormat="1">
      <c r="A88" s="5"/>
      <c r="B88" s="3"/>
      <c r="C88" s="7"/>
      <c r="D88" s="7"/>
      <c r="E88" s="3"/>
      <c r="F88" s="3"/>
      <c r="G88" s="15"/>
      <c r="L88" s="3"/>
      <c r="M88" s="3"/>
      <c r="N88" s="3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</row>
    <row r="89" spans="1:119" s="8" customFormat="1">
      <c r="A89" s="5"/>
      <c r="B89" s="3"/>
      <c r="C89" s="7"/>
      <c r="D89" s="7"/>
      <c r="E89" s="3"/>
      <c r="F89" s="3"/>
      <c r="G89" s="15"/>
      <c r="L89" s="3"/>
      <c r="M89" s="3"/>
      <c r="N89" s="3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</row>
    <row r="90" spans="1:119" s="8" customFormat="1">
      <c r="A90" s="5"/>
      <c r="B90" s="3"/>
      <c r="C90" s="7"/>
      <c r="D90" s="7"/>
      <c r="E90" s="3"/>
      <c r="F90" s="3"/>
      <c r="G90" s="15"/>
      <c r="L90" s="3"/>
      <c r="M90" s="3"/>
      <c r="N90" s="3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</row>
    <row r="91" spans="1:119" s="8" customFormat="1">
      <c r="A91" s="5"/>
      <c r="B91" s="3"/>
      <c r="C91" s="7"/>
      <c r="D91" s="7"/>
      <c r="E91" s="3"/>
      <c r="F91" s="3"/>
      <c r="G91" s="15"/>
      <c r="L91" s="3"/>
      <c r="M91" s="3"/>
      <c r="N91" s="3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</row>
    <row r="92" spans="1:119" s="8" customFormat="1">
      <c r="A92" s="5"/>
      <c r="B92" s="3"/>
      <c r="C92" s="7"/>
      <c r="D92" s="7"/>
      <c r="E92" s="3"/>
      <c r="F92" s="3"/>
      <c r="G92" s="15"/>
      <c r="L92" s="3"/>
      <c r="M92" s="3"/>
      <c r="N92" s="3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</row>
    <row r="93" spans="1:119" s="8" customFormat="1">
      <c r="A93" s="5"/>
      <c r="B93" s="3"/>
      <c r="C93" s="7"/>
      <c r="D93" s="7"/>
      <c r="E93" s="3"/>
      <c r="F93" s="3"/>
      <c r="G93" s="15"/>
      <c r="L93" s="3"/>
      <c r="M93" s="3"/>
      <c r="N93" s="3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</row>
    <row r="94" spans="1:119" s="8" customFormat="1">
      <c r="A94" s="5"/>
      <c r="B94" s="3"/>
      <c r="C94" s="7"/>
      <c r="D94" s="7"/>
      <c r="E94" s="3"/>
      <c r="F94" s="3"/>
      <c r="G94" s="15"/>
      <c r="L94" s="3"/>
      <c r="M94" s="3"/>
      <c r="N94" s="3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</row>
    <row r="95" spans="1:119" s="8" customFormat="1">
      <c r="A95" s="5"/>
      <c r="B95" s="3"/>
      <c r="C95" s="7"/>
      <c r="D95" s="7"/>
      <c r="E95" s="3"/>
      <c r="F95" s="3"/>
      <c r="G95" s="15"/>
      <c r="L95" s="3"/>
      <c r="M95" s="3"/>
      <c r="N95" s="3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</row>
    <row r="96" spans="1:119" s="8" customFormat="1">
      <c r="A96" s="5"/>
      <c r="B96" s="3"/>
      <c r="C96" s="7"/>
      <c r="D96" s="7"/>
      <c r="E96" s="3"/>
      <c r="F96" s="3"/>
      <c r="G96" s="15"/>
      <c r="L96" s="3"/>
      <c r="M96" s="3"/>
      <c r="N96" s="3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</row>
    <row r="97" spans="1:119" s="8" customFormat="1">
      <c r="A97" s="5"/>
      <c r="B97" s="3"/>
      <c r="C97" s="7"/>
      <c r="D97" s="7"/>
      <c r="E97" s="3"/>
      <c r="F97" s="3"/>
      <c r="G97" s="15"/>
      <c r="L97" s="3"/>
      <c r="M97" s="3"/>
      <c r="N97" s="3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</row>
    <row r="98" spans="1:119" s="8" customFormat="1">
      <c r="A98" s="5"/>
      <c r="B98" s="3"/>
      <c r="C98" s="7"/>
      <c r="D98" s="7"/>
      <c r="E98" s="3"/>
      <c r="F98" s="3"/>
      <c r="G98" s="15"/>
      <c r="L98" s="3"/>
      <c r="M98" s="3"/>
      <c r="N98" s="3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</row>
    <row r="99" spans="1:119" s="8" customFormat="1">
      <c r="A99" s="5"/>
      <c r="B99" s="3"/>
      <c r="C99" s="7"/>
      <c r="D99" s="7"/>
      <c r="E99" s="3"/>
      <c r="F99" s="3"/>
      <c r="G99" s="15"/>
      <c r="L99" s="3"/>
      <c r="M99" s="3"/>
      <c r="N99" s="3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</row>
    <row r="100" spans="1:119" s="8" customFormat="1">
      <c r="A100" s="5"/>
      <c r="B100" s="3"/>
      <c r="C100" s="7"/>
      <c r="D100" s="7"/>
      <c r="E100" s="3"/>
      <c r="F100" s="3"/>
      <c r="G100" s="15"/>
      <c r="L100" s="3"/>
      <c r="M100" s="3"/>
      <c r="N100" s="3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</row>
    <row r="101" spans="1:119" s="8" customFormat="1">
      <c r="A101" s="5"/>
      <c r="B101" s="3"/>
      <c r="C101" s="7"/>
      <c r="D101" s="7"/>
      <c r="E101" s="3"/>
      <c r="F101" s="3"/>
      <c r="G101" s="15"/>
      <c r="L101" s="3"/>
      <c r="M101" s="3"/>
      <c r="N101" s="3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</row>
    <row r="102" spans="1:119" s="8" customFormat="1">
      <c r="A102" s="5"/>
      <c r="B102" s="3"/>
      <c r="C102" s="7"/>
      <c r="D102" s="7"/>
      <c r="E102" s="3"/>
      <c r="F102" s="3"/>
      <c r="G102" s="15"/>
      <c r="L102" s="3"/>
      <c r="M102" s="3"/>
      <c r="N102" s="3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</row>
    <row r="103" spans="1:119" s="8" customFormat="1">
      <c r="A103" s="5"/>
      <c r="B103" s="3"/>
      <c r="C103" s="7"/>
      <c r="D103" s="7"/>
      <c r="E103" s="3"/>
      <c r="F103" s="3"/>
      <c r="G103" s="15"/>
      <c r="L103" s="3"/>
      <c r="M103" s="3"/>
      <c r="N103" s="3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</row>
    <row r="104" spans="1:119" s="8" customFormat="1">
      <c r="A104" s="5"/>
      <c r="B104" s="3"/>
      <c r="C104" s="7"/>
      <c r="D104" s="7"/>
      <c r="E104" s="3"/>
      <c r="F104" s="3"/>
      <c r="G104" s="15"/>
      <c r="L104" s="3"/>
      <c r="M104" s="3"/>
      <c r="N104" s="3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</row>
    <row r="105" spans="1:119" s="8" customFormat="1">
      <c r="A105" s="5"/>
      <c r="B105" s="3"/>
      <c r="C105" s="7"/>
      <c r="D105" s="7"/>
      <c r="E105" s="3"/>
      <c r="F105" s="3"/>
      <c r="G105" s="15"/>
      <c r="L105" s="3"/>
      <c r="M105" s="3"/>
      <c r="N105" s="3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</row>
    <row r="106" spans="1:119" s="8" customFormat="1">
      <c r="A106" s="5"/>
      <c r="B106" s="3"/>
      <c r="C106" s="7"/>
      <c r="D106" s="7"/>
      <c r="E106" s="3"/>
      <c r="F106" s="3"/>
      <c r="G106" s="15"/>
      <c r="L106" s="3"/>
      <c r="M106" s="3"/>
      <c r="N106" s="3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</row>
    <row r="107" spans="1:119" s="8" customFormat="1">
      <c r="A107" s="5"/>
      <c r="B107" s="3"/>
      <c r="C107" s="7"/>
      <c r="D107" s="7"/>
      <c r="E107" s="3"/>
      <c r="F107" s="3"/>
      <c r="G107" s="15"/>
      <c r="L107" s="3"/>
      <c r="M107" s="3"/>
      <c r="N107" s="3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</row>
    <row r="108" spans="1:119" s="8" customFormat="1">
      <c r="A108" s="5"/>
      <c r="B108" s="3"/>
      <c r="C108" s="7"/>
      <c r="D108" s="7"/>
      <c r="E108" s="3"/>
      <c r="F108" s="3"/>
      <c r="G108" s="15"/>
      <c r="L108" s="3"/>
      <c r="M108" s="3"/>
      <c r="N108" s="3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</row>
    <row r="109" spans="1:119" s="8" customFormat="1">
      <c r="A109" s="5"/>
      <c r="B109" s="3"/>
      <c r="C109" s="7"/>
      <c r="D109" s="7"/>
      <c r="E109" s="3"/>
      <c r="F109" s="3"/>
      <c r="G109" s="15"/>
      <c r="L109" s="3"/>
      <c r="M109" s="3"/>
      <c r="N109" s="3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</row>
    <row r="110" spans="1:119" s="8" customFormat="1">
      <c r="A110" s="5"/>
      <c r="B110" s="3"/>
      <c r="C110" s="7"/>
      <c r="D110" s="7"/>
      <c r="E110" s="3"/>
      <c r="F110" s="3"/>
      <c r="G110" s="15"/>
      <c r="L110" s="3"/>
      <c r="M110" s="3"/>
      <c r="N110" s="3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</row>
    <row r="111" spans="1:119" s="8" customFormat="1">
      <c r="A111" s="5"/>
      <c r="B111" s="3"/>
      <c r="C111" s="7"/>
      <c r="D111" s="7"/>
      <c r="E111" s="3"/>
      <c r="F111" s="3"/>
      <c r="G111" s="15"/>
      <c r="L111" s="3"/>
      <c r="M111" s="3"/>
      <c r="N111" s="3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</row>
    <row r="112" spans="1:119" s="8" customFormat="1">
      <c r="A112" s="5"/>
      <c r="B112" s="3"/>
      <c r="C112" s="7"/>
      <c r="D112" s="7"/>
      <c r="E112" s="3"/>
      <c r="F112" s="3"/>
      <c r="G112" s="15"/>
      <c r="L112" s="3"/>
      <c r="M112" s="3"/>
      <c r="N112" s="3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</row>
    <row r="113" spans="1:119" s="8" customFormat="1">
      <c r="A113" s="5"/>
      <c r="B113" s="3"/>
      <c r="C113" s="7"/>
      <c r="D113" s="7"/>
      <c r="E113" s="3"/>
      <c r="F113" s="3"/>
      <c r="G113" s="15"/>
      <c r="L113" s="3"/>
      <c r="M113" s="3"/>
      <c r="N113" s="3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</row>
    <row r="114" spans="1:119" s="8" customFormat="1">
      <c r="A114" s="5"/>
      <c r="B114" s="3"/>
      <c r="C114" s="7"/>
      <c r="D114" s="7"/>
      <c r="E114" s="3"/>
      <c r="F114" s="3"/>
      <c r="G114" s="15"/>
      <c r="L114" s="3"/>
      <c r="M114" s="3"/>
      <c r="N114" s="3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</row>
    <row r="115" spans="1:119" s="8" customFormat="1">
      <c r="A115" s="5"/>
      <c r="B115" s="3"/>
      <c r="C115" s="7"/>
      <c r="D115" s="7"/>
      <c r="E115" s="3"/>
      <c r="F115" s="3"/>
      <c r="G115" s="15"/>
      <c r="L115" s="3"/>
      <c r="M115" s="3"/>
      <c r="N115" s="3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</row>
    <row r="116" spans="1:119" s="8" customFormat="1">
      <c r="A116" s="5"/>
      <c r="B116" s="3"/>
      <c r="C116" s="7"/>
      <c r="D116" s="7"/>
      <c r="E116" s="3"/>
      <c r="F116" s="3"/>
      <c r="G116" s="15"/>
      <c r="L116" s="3"/>
      <c r="M116" s="3"/>
      <c r="N116" s="3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</row>
    <row r="117" spans="1:119" s="8" customFormat="1">
      <c r="A117" s="5"/>
      <c r="B117" s="3"/>
      <c r="C117" s="7"/>
      <c r="D117" s="7"/>
      <c r="E117" s="3"/>
      <c r="F117" s="3"/>
      <c r="G117" s="15"/>
      <c r="L117" s="3"/>
      <c r="M117" s="3"/>
      <c r="N117" s="3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</row>
    <row r="118" spans="1:119" s="8" customFormat="1">
      <c r="A118" s="5"/>
      <c r="B118" s="3"/>
      <c r="C118" s="7"/>
      <c r="D118" s="7"/>
      <c r="E118" s="3"/>
      <c r="F118" s="3"/>
      <c r="G118" s="15"/>
      <c r="L118" s="3"/>
      <c r="M118" s="3"/>
      <c r="N118" s="3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</row>
    <row r="119" spans="1:119" s="8" customFormat="1">
      <c r="A119" s="5"/>
      <c r="B119" s="3"/>
      <c r="C119" s="7"/>
      <c r="D119" s="7"/>
      <c r="E119" s="3"/>
      <c r="F119" s="3"/>
      <c r="G119" s="15"/>
      <c r="L119" s="3"/>
      <c r="M119" s="3"/>
      <c r="N119" s="3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</row>
    <row r="120" spans="1:119" s="8" customFormat="1">
      <c r="A120" s="5"/>
      <c r="B120" s="3"/>
      <c r="C120" s="7"/>
      <c r="D120" s="7"/>
      <c r="E120" s="3"/>
      <c r="F120" s="3"/>
      <c r="G120" s="15"/>
      <c r="L120" s="3"/>
      <c r="M120" s="3"/>
      <c r="N120" s="3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</row>
    <row r="121" spans="1:119" s="8" customFormat="1">
      <c r="A121" s="5"/>
      <c r="B121" s="3"/>
      <c r="C121" s="7"/>
      <c r="D121" s="7"/>
      <c r="E121" s="3"/>
      <c r="F121" s="3"/>
      <c r="G121" s="15"/>
      <c r="L121" s="3"/>
      <c r="M121" s="3"/>
      <c r="N121" s="3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</row>
    <row r="122" spans="1:119" s="8" customFormat="1">
      <c r="A122" s="5"/>
      <c r="B122" s="3"/>
      <c r="C122" s="7"/>
      <c r="D122" s="7"/>
      <c r="E122" s="3"/>
      <c r="F122" s="3"/>
      <c r="G122" s="15"/>
      <c r="L122" s="3"/>
      <c r="M122" s="3"/>
      <c r="N122" s="3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</row>
    <row r="123" spans="1:119" s="8" customFormat="1">
      <c r="A123" s="5"/>
      <c r="B123" s="3"/>
      <c r="C123" s="7"/>
      <c r="D123" s="7"/>
      <c r="E123" s="3"/>
      <c r="F123" s="3"/>
      <c r="G123" s="15"/>
      <c r="L123" s="3"/>
      <c r="M123" s="3"/>
      <c r="N123" s="3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</row>
    <row r="124" spans="1:119" s="8" customFormat="1">
      <c r="A124" s="5"/>
      <c r="B124" s="3"/>
      <c r="C124" s="7"/>
      <c r="D124" s="7"/>
      <c r="E124" s="3"/>
      <c r="F124" s="3"/>
      <c r="G124" s="15"/>
      <c r="L124" s="3"/>
      <c r="M124" s="3"/>
      <c r="N124" s="3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</row>
    <row r="125" spans="1:119" s="8" customFormat="1">
      <c r="A125" s="5"/>
      <c r="B125" s="3"/>
      <c r="C125" s="7"/>
      <c r="D125" s="7"/>
      <c r="E125" s="3"/>
      <c r="F125" s="3"/>
      <c r="G125" s="15"/>
      <c r="L125" s="3"/>
      <c r="M125" s="3"/>
      <c r="N125" s="3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</row>
    <row r="126" spans="1:119" s="8" customFormat="1">
      <c r="A126" s="5"/>
      <c r="B126" s="3"/>
      <c r="C126" s="7"/>
      <c r="D126" s="7"/>
      <c r="E126" s="3"/>
      <c r="F126" s="3"/>
      <c r="G126" s="15"/>
      <c r="L126" s="3"/>
      <c r="M126" s="3"/>
      <c r="N126" s="3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</row>
    <row r="127" spans="1:119" s="8" customFormat="1">
      <c r="A127" s="5"/>
      <c r="B127" s="3"/>
      <c r="C127" s="7"/>
      <c r="D127" s="7"/>
      <c r="E127" s="3"/>
      <c r="F127" s="3"/>
      <c r="G127" s="15"/>
      <c r="L127" s="3"/>
      <c r="M127" s="3"/>
      <c r="N127" s="3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</row>
    <row r="128" spans="1:119" s="8" customFormat="1">
      <c r="A128" s="5"/>
      <c r="B128" s="3"/>
      <c r="C128" s="7"/>
      <c r="D128" s="7"/>
      <c r="E128" s="3"/>
      <c r="F128" s="3"/>
      <c r="G128" s="15"/>
      <c r="L128" s="3"/>
      <c r="M128" s="3"/>
      <c r="N128" s="3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</row>
    <row r="129" spans="1:119" s="8" customFormat="1">
      <c r="A129" s="5"/>
      <c r="B129" s="3"/>
      <c r="C129" s="7"/>
      <c r="D129" s="7"/>
      <c r="E129" s="3"/>
      <c r="F129" s="3"/>
      <c r="G129" s="15"/>
      <c r="L129" s="3"/>
      <c r="M129" s="3"/>
      <c r="N129" s="3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</row>
    <row r="130" spans="1:119" s="8" customFormat="1">
      <c r="A130" s="5"/>
      <c r="B130" s="3"/>
      <c r="C130" s="7"/>
      <c r="D130" s="7"/>
      <c r="E130" s="3"/>
      <c r="F130" s="3"/>
      <c r="G130" s="15"/>
      <c r="L130" s="3"/>
      <c r="M130" s="3"/>
      <c r="N130" s="3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</row>
    <row r="131" spans="1:119" s="8" customFormat="1">
      <c r="A131" s="5"/>
      <c r="B131" s="3"/>
      <c r="C131" s="7"/>
      <c r="D131" s="7"/>
      <c r="E131" s="3"/>
      <c r="F131" s="3"/>
      <c r="G131" s="15"/>
      <c r="L131" s="3"/>
      <c r="M131" s="3"/>
      <c r="N131" s="3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</row>
    <row r="132" spans="1:119" s="8" customFormat="1">
      <c r="A132" s="5"/>
      <c r="B132" s="3"/>
      <c r="C132" s="7"/>
      <c r="D132" s="7"/>
      <c r="E132" s="3"/>
      <c r="F132" s="3"/>
      <c r="G132" s="15"/>
      <c r="L132" s="3"/>
      <c r="M132" s="3"/>
      <c r="N132" s="3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</row>
    <row r="133" spans="1:119" s="8" customFormat="1">
      <c r="A133" s="5"/>
      <c r="B133" s="3"/>
      <c r="C133" s="7"/>
      <c r="D133" s="7"/>
      <c r="E133" s="3"/>
      <c r="F133" s="3"/>
      <c r="G133" s="15"/>
      <c r="L133" s="3"/>
      <c r="M133" s="3"/>
      <c r="N133" s="3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</row>
    <row r="134" spans="1:119" s="8" customFormat="1">
      <c r="A134" s="5"/>
      <c r="B134" s="3"/>
      <c r="C134" s="7"/>
      <c r="D134" s="7"/>
      <c r="E134" s="3"/>
      <c r="F134" s="3"/>
      <c r="G134" s="15"/>
      <c r="L134" s="3"/>
      <c r="M134" s="3"/>
      <c r="N134" s="3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</row>
    <row r="135" spans="1:119" s="8" customFormat="1">
      <c r="A135" s="5"/>
      <c r="B135" s="3"/>
      <c r="C135" s="7"/>
      <c r="D135" s="7"/>
      <c r="E135" s="3"/>
      <c r="F135" s="3"/>
      <c r="G135" s="15"/>
      <c r="L135" s="3"/>
      <c r="M135" s="3"/>
      <c r="N135" s="3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</row>
    <row r="136" spans="1:119" s="8" customFormat="1">
      <c r="A136" s="5"/>
      <c r="B136" s="3"/>
      <c r="C136" s="7"/>
      <c r="D136" s="7"/>
      <c r="E136" s="3"/>
      <c r="F136" s="3"/>
      <c r="G136" s="15"/>
      <c r="L136" s="3"/>
      <c r="M136" s="3"/>
      <c r="N136" s="3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</row>
    <row r="137" spans="1:119" s="8" customFormat="1">
      <c r="A137" s="5"/>
      <c r="B137" s="3"/>
      <c r="C137" s="7"/>
      <c r="D137" s="7"/>
      <c r="E137" s="3"/>
      <c r="F137" s="3"/>
      <c r="G137" s="15"/>
      <c r="L137" s="3"/>
      <c r="M137" s="3"/>
      <c r="N137" s="3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</row>
    <row r="138" spans="1:119" s="8" customFormat="1">
      <c r="A138" s="5"/>
      <c r="B138" s="3"/>
      <c r="C138" s="7"/>
      <c r="D138" s="7"/>
      <c r="E138" s="3"/>
      <c r="F138" s="3"/>
      <c r="G138" s="15"/>
      <c r="L138" s="3"/>
      <c r="M138" s="3"/>
      <c r="N138" s="3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</row>
    <row r="139" spans="1:119" s="8" customFormat="1">
      <c r="A139" s="5"/>
      <c r="B139" s="3"/>
      <c r="C139" s="7"/>
      <c r="D139" s="7"/>
      <c r="E139" s="3"/>
      <c r="F139" s="3"/>
      <c r="G139" s="15"/>
      <c r="L139" s="3"/>
      <c r="M139" s="3"/>
      <c r="N139" s="3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</row>
    <row r="140" spans="1:119" s="8" customFormat="1">
      <c r="A140" s="5"/>
      <c r="B140" s="3"/>
      <c r="C140" s="7"/>
      <c r="D140" s="7"/>
      <c r="E140" s="3"/>
      <c r="F140" s="3"/>
      <c r="G140" s="15"/>
      <c r="L140" s="3"/>
      <c r="M140" s="3"/>
      <c r="N140" s="3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</row>
    <row r="141" spans="1:119" s="8" customFormat="1">
      <c r="A141" s="5"/>
      <c r="B141" s="3"/>
      <c r="C141" s="7"/>
      <c r="D141" s="7"/>
      <c r="E141" s="3"/>
      <c r="F141" s="3"/>
      <c r="G141" s="15"/>
      <c r="L141" s="3"/>
      <c r="M141" s="3"/>
      <c r="N141" s="3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</row>
    <row r="142" spans="1:119" s="8" customFormat="1">
      <c r="A142" s="5"/>
      <c r="B142" s="3"/>
      <c r="C142" s="7"/>
      <c r="D142" s="7"/>
      <c r="E142" s="3"/>
      <c r="F142" s="3"/>
      <c r="G142" s="15"/>
      <c r="L142" s="3"/>
      <c r="M142" s="3"/>
      <c r="N142" s="3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</row>
    <row r="143" spans="1:119" s="8" customFormat="1">
      <c r="A143" s="5"/>
      <c r="B143" s="3"/>
      <c r="C143" s="7"/>
      <c r="D143" s="7"/>
      <c r="E143" s="3"/>
      <c r="F143" s="3"/>
      <c r="G143" s="15"/>
      <c r="L143" s="3"/>
      <c r="M143" s="3"/>
      <c r="N143" s="3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</row>
    <row r="144" spans="1:119" s="8" customFormat="1">
      <c r="A144" s="5"/>
      <c r="B144" s="3"/>
      <c r="C144" s="7"/>
      <c r="D144" s="7"/>
      <c r="E144" s="3"/>
      <c r="F144" s="3"/>
      <c r="G144" s="15"/>
      <c r="L144" s="3"/>
      <c r="M144" s="3"/>
      <c r="N144" s="3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</row>
    <row r="145" spans="1:119" s="8" customFormat="1">
      <c r="A145" s="5"/>
      <c r="B145" s="3"/>
      <c r="C145" s="7"/>
      <c r="D145" s="7"/>
      <c r="E145" s="3"/>
      <c r="F145" s="3"/>
      <c r="G145" s="15"/>
      <c r="L145" s="3"/>
      <c r="M145" s="3"/>
      <c r="N145" s="3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</row>
    <row r="146" spans="1:119" s="8" customFormat="1">
      <c r="A146" s="5"/>
      <c r="B146" s="3"/>
      <c r="C146" s="7"/>
      <c r="D146" s="7"/>
      <c r="E146" s="3"/>
      <c r="F146" s="3"/>
      <c r="G146" s="15"/>
      <c r="L146" s="3"/>
      <c r="M146" s="3"/>
      <c r="N146" s="3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</row>
    <row r="147" spans="1:119" s="8" customFormat="1">
      <c r="A147" s="5"/>
      <c r="B147" s="3"/>
      <c r="C147" s="7"/>
      <c r="D147" s="7"/>
      <c r="E147" s="3"/>
      <c r="F147" s="3"/>
      <c r="G147" s="15"/>
      <c r="L147" s="3"/>
      <c r="M147" s="3"/>
      <c r="N147" s="3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</row>
    <row r="148" spans="1:119" s="8" customFormat="1">
      <c r="A148" s="5"/>
      <c r="B148" s="3"/>
      <c r="C148" s="7"/>
      <c r="D148" s="7"/>
      <c r="E148" s="3"/>
      <c r="F148" s="3"/>
      <c r="G148" s="15"/>
      <c r="L148" s="3"/>
      <c r="M148" s="3"/>
      <c r="N148" s="3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</row>
    <row r="149" spans="1:119" s="8" customFormat="1">
      <c r="A149" s="5"/>
      <c r="B149" s="3"/>
      <c r="C149" s="7"/>
      <c r="D149" s="7"/>
      <c r="E149" s="3"/>
      <c r="F149" s="3"/>
      <c r="G149" s="15"/>
      <c r="L149" s="3"/>
      <c r="M149" s="3"/>
      <c r="N149" s="3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</row>
    <row r="150" spans="1:119" s="8" customFormat="1">
      <c r="A150" s="5"/>
      <c r="B150" s="3"/>
      <c r="C150" s="7"/>
      <c r="D150" s="7"/>
      <c r="E150" s="3"/>
      <c r="F150" s="3"/>
      <c r="G150" s="15"/>
      <c r="L150" s="3"/>
      <c r="M150" s="3"/>
      <c r="N150" s="3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</row>
    <row r="151" spans="1:119" s="8" customFormat="1">
      <c r="A151" s="5"/>
      <c r="B151" s="3"/>
      <c r="C151" s="7"/>
      <c r="D151" s="7"/>
      <c r="E151" s="3"/>
      <c r="F151" s="3"/>
      <c r="G151" s="15"/>
      <c r="L151" s="3"/>
      <c r="M151" s="3"/>
      <c r="N151" s="3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</row>
    <row r="152" spans="1:119" s="8" customFormat="1">
      <c r="A152" s="5"/>
      <c r="B152" s="3"/>
      <c r="C152" s="7"/>
      <c r="D152" s="7"/>
      <c r="E152" s="3"/>
      <c r="F152" s="3"/>
      <c r="G152" s="15"/>
      <c r="L152" s="3"/>
      <c r="M152" s="3"/>
      <c r="N152" s="3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</row>
    <row r="153" spans="1:119" s="8" customFormat="1">
      <c r="A153" s="5"/>
      <c r="B153" s="3"/>
      <c r="C153" s="7"/>
      <c r="D153" s="7"/>
      <c r="E153" s="3"/>
      <c r="F153" s="3"/>
      <c r="G153" s="15"/>
      <c r="L153" s="3"/>
      <c r="M153" s="3"/>
      <c r="N153" s="3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</row>
    <row r="154" spans="1:119" s="8" customFormat="1">
      <c r="A154" s="5"/>
      <c r="B154" s="3"/>
      <c r="C154" s="7"/>
      <c r="D154" s="7"/>
      <c r="E154" s="3"/>
      <c r="F154" s="3"/>
      <c r="G154" s="15"/>
      <c r="L154" s="3"/>
      <c r="M154" s="3"/>
      <c r="N154" s="3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</row>
    <row r="155" spans="1:119" s="8" customFormat="1">
      <c r="A155" s="5"/>
      <c r="B155" s="3"/>
      <c r="C155" s="7"/>
      <c r="D155" s="7"/>
      <c r="E155" s="3"/>
      <c r="F155" s="3"/>
      <c r="G155" s="15"/>
      <c r="L155" s="3"/>
      <c r="M155" s="3"/>
      <c r="N155" s="3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</row>
    <row r="156" spans="1:119" s="8" customFormat="1">
      <c r="A156" s="5"/>
      <c r="B156" s="3"/>
      <c r="C156" s="7"/>
      <c r="D156" s="7"/>
      <c r="E156" s="3"/>
      <c r="F156" s="3"/>
      <c r="G156" s="15"/>
      <c r="L156" s="3"/>
      <c r="M156" s="3"/>
      <c r="N156" s="3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</row>
    <row r="157" spans="1:119" s="8" customFormat="1">
      <c r="A157" s="5"/>
      <c r="B157" s="3"/>
      <c r="C157" s="7"/>
      <c r="D157" s="7"/>
      <c r="E157" s="3"/>
      <c r="F157" s="3"/>
      <c r="G157" s="15"/>
      <c r="L157" s="3"/>
      <c r="M157" s="3"/>
      <c r="N157" s="3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</row>
    <row r="158" spans="1:119" s="8" customFormat="1">
      <c r="A158" s="5"/>
      <c r="B158" s="3"/>
      <c r="C158" s="7"/>
      <c r="D158" s="7"/>
      <c r="E158" s="3"/>
      <c r="F158" s="3"/>
      <c r="G158" s="15"/>
      <c r="L158" s="3"/>
      <c r="M158" s="3"/>
      <c r="N158" s="3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</row>
    <row r="159" spans="1:119" s="8" customFormat="1">
      <c r="A159" s="5"/>
      <c r="B159" s="3"/>
      <c r="C159" s="7"/>
      <c r="D159" s="7"/>
      <c r="E159" s="3"/>
      <c r="F159" s="3"/>
      <c r="G159" s="15"/>
      <c r="L159" s="3"/>
      <c r="M159" s="3"/>
      <c r="N159" s="3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</row>
    <row r="160" spans="1:119" s="8" customFormat="1">
      <c r="A160" s="5"/>
      <c r="B160" s="3"/>
      <c r="C160" s="7"/>
      <c r="D160" s="7"/>
      <c r="E160" s="3"/>
      <c r="F160" s="3"/>
      <c r="G160" s="15"/>
      <c r="L160" s="3"/>
      <c r="M160" s="3"/>
      <c r="N160" s="3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</row>
    <row r="161" spans="1:119" s="8" customFormat="1">
      <c r="A161" s="5"/>
      <c r="B161" s="3"/>
      <c r="C161" s="7"/>
      <c r="D161" s="7"/>
      <c r="E161" s="3"/>
      <c r="F161" s="3"/>
      <c r="G161" s="15"/>
      <c r="L161" s="3"/>
      <c r="M161" s="3"/>
      <c r="N161" s="3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</row>
    <row r="162" spans="1:119" s="8" customFormat="1">
      <c r="A162" s="5"/>
      <c r="B162" s="3"/>
      <c r="C162" s="7"/>
      <c r="D162" s="7"/>
      <c r="E162" s="3"/>
      <c r="F162" s="3"/>
      <c r="G162" s="15"/>
      <c r="L162" s="3"/>
      <c r="M162" s="3"/>
      <c r="N162" s="3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</row>
    <row r="163" spans="1:119" s="8" customFormat="1">
      <c r="A163" s="5"/>
      <c r="B163" s="3"/>
      <c r="C163" s="7"/>
      <c r="D163" s="7"/>
      <c r="E163" s="3"/>
      <c r="F163" s="3"/>
      <c r="G163" s="15"/>
      <c r="L163" s="3"/>
      <c r="M163" s="3"/>
      <c r="N163" s="3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</row>
    <row r="164" spans="1:119" s="8" customFormat="1">
      <c r="A164" s="5"/>
      <c r="B164" s="3"/>
      <c r="C164" s="7"/>
      <c r="D164" s="7"/>
      <c r="E164" s="3"/>
      <c r="F164" s="3"/>
      <c r="G164" s="15"/>
      <c r="L164" s="3"/>
      <c r="M164" s="3"/>
      <c r="N164" s="3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</row>
    <row r="165" spans="1:119" s="8" customFormat="1">
      <c r="A165" s="5"/>
      <c r="B165" s="3"/>
      <c r="C165" s="7"/>
      <c r="D165" s="7"/>
      <c r="E165" s="3"/>
      <c r="F165" s="3"/>
      <c r="G165" s="15"/>
      <c r="L165" s="3"/>
      <c r="M165" s="3"/>
      <c r="N165" s="3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</row>
    <row r="166" spans="1:119" s="8" customFormat="1">
      <c r="A166" s="5"/>
      <c r="B166" s="3"/>
      <c r="C166" s="7"/>
      <c r="D166" s="7"/>
      <c r="E166" s="3"/>
      <c r="F166" s="3"/>
      <c r="G166" s="15"/>
      <c r="L166" s="3"/>
      <c r="M166" s="3"/>
      <c r="N166" s="3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</row>
    <row r="167" spans="1:119" s="8" customFormat="1">
      <c r="A167" s="5"/>
      <c r="B167" s="3"/>
      <c r="C167" s="7"/>
      <c r="D167" s="7"/>
      <c r="E167" s="3"/>
      <c r="F167" s="3"/>
      <c r="G167" s="15"/>
      <c r="L167" s="3"/>
      <c r="M167" s="3"/>
      <c r="N167" s="3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</row>
    <row r="168" spans="1:119" s="8" customFormat="1">
      <c r="A168" s="5"/>
      <c r="B168" s="3"/>
      <c r="C168" s="7"/>
      <c r="D168" s="7"/>
      <c r="E168" s="3"/>
      <c r="F168" s="3"/>
      <c r="G168" s="15"/>
      <c r="L168" s="3"/>
      <c r="M168" s="3"/>
      <c r="N168" s="3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</row>
    <row r="169" spans="1:119" s="8" customFormat="1">
      <c r="A169" s="5"/>
      <c r="B169" s="3"/>
      <c r="C169" s="7"/>
      <c r="D169" s="7"/>
      <c r="E169" s="3"/>
      <c r="F169" s="3"/>
      <c r="G169" s="15"/>
      <c r="L169" s="3"/>
      <c r="M169" s="3"/>
      <c r="N169" s="3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</row>
    <row r="170" spans="1:119" s="8" customFormat="1">
      <c r="A170" s="5"/>
      <c r="B170" s="3"/>
      <c r="C170" s="7"/>
      <c r="D170" s="7"/>
      <c r="E170" s="3"/>
      <c r="F170" s="3"/>
      <c r="G170" s="15"/>
      <c r="L170" s="3"/>
      <c r="M170" s="3"/>
      <c r="N170" s="3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</row>
    <row r="171" spans="1:119" s="8" customFormat="1">
      <c r="A171" s="5"/>
      <c r="B171" s="3"/>
      <c r="C171" s="7"/>
      <c r="D171" s="7"/>
      <c r="E171" s="3"/>
      <c r="F171" s="3"/>
      <c r="G171" s="15"/>
      <c r="L171" s="3"/>
      <c r="M171" s="3"/>
      <c r="N171" s="3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</row>
    <row r="172" spans="1:119" s="8" customFormat="1">
      <c r="A172" s="5"/>
      <c r="B172" s="3"/>
      <c r="C172" s="7"/>
      <c r="D172" s="7"/>
      <c r="E172" s="3"/>
      <c r="F172" s="3"/>
      <c r="G172" s="15"/>
      <c r="L172" s="3"/>
      <c r="M172" s="3"/>
      <c r="N172" s="3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</row>
    <row r="173" spans="1:119" s="8" customFormat="1">
      <c r="A173" s="5"/>
      <c r="B173" s="3"/>
      <c r="C173" s="7"/>
      <c r="D173" s="7"/>
      <c r="E173" s="3"/>
      <c r="F173" s="3"/>
      <c r="G173" s="15"/>
      <c r="L173" s="3"/>
      <c r="M173" s="3"/>
      <c r="N173" s="3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</row>
    <row r="174" spans="1:119" s="8" customFormat="1">
      <c r="A174" s="5"/>
      <c r="B174" s="3"/>
      <c r="C174" s="7"/>
      <c r="D174" s="7"/>
      <c r="E174" s="3"/>
      <c r="F174" s="3"/>
      <c r="G174" s="15"/>
      <c r="L174" s="3"/>
      <c r="M174" s="3"/>
      <c r="N174" s="3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</row>
    <row r="175" spans="1:119" s="8" customFormat="1">
      <c r="A175" s="5"/>
      <c r="B175" s="3"/>
      <c r="C175" s="7"/>
      <c r="D175" s="7"/>
      <c r="E175" s="3"/>
      <c r="F175" s="3"/>
      <c r="G175" s="15"/>
      <c r="L175" s="3"/>
      <c r="M175" s="3"/>
      <c r="N175" s="3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</row>
    <row r="176" spans="1:119" s="8" customFormat="1">
      <c r="A176" s="5"/>
      <c r="B176" s="3"/>
      <c r="C176" s="7"/>
      <c r="D176" s="7"/>
      <c r="E176" s="3"/>
      <c r="F176" s="3"/>
      <c r="G176" s="15"/>
      <c r="L176" s="3"/>
      <c r="M176" s="3"/>
      <c r="N176" s="3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</row>
    <row r="177" spans="1:119" s="8" customFormat="1">
      <c r="A177" s="5"/>
      <c r="B177" s="3"/>
      <c r="C177" s="7"/>
      <c r="D177" s="7"/>
      <c r="E177" s="3"/>
      <c r="F177" s="3"/>
      <c r="G177" s="15"/>
      <c r="L177" s="3"/>
      <c r="M177" s="3"/>
      <c r="N177" s="3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</row>
    <row r="178" spans="1:119" s="8" customFormat="1">
      <c r="A178" s="5"/>
      <c r="B178" s="3"/>
      <c r="C178" s="7"/>
      <c r="D178" s="7"/>
      <c r="E178" s="3"/>
      <c r="F178" s="3"/>
      <c r="G178" s="15"/>
      <c r="L178" s="3"/>
      <c r="M178" s="3"/>
      <c r="N178" s="3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</row>
    <row r="179" spans="1:119" s="8" customFormat="1">
      <c r="A179" s="5"/>
      <c r="B179" s="3"/>
      <c r="C179" s="7"/>
      <c r="D179" s="7"/>
      <c r="E179" s="3"/>
      <c r="F179" s="3"/>
      <c r="G179" s="15"/>
      <c r="L179" s="3"/>
      <c r="M179" s="3"/>
      <c r="N179" s="3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</row>
    <row r="180" spans="1:119" s="8" customFormat="1">
      <c r="A180" s="5"/>
      <c r="B180" s="3"/>
      <c r="C180" s="7"/>
      <c r="D180" s="7"/>
      <c r="E180" s="3"/>
      <c r="F180" s="3"/>
      <c r="G180" s="15"/>
      <c r="L180" s="3"/>
      <c r="M180" s="3"/>
      <c r="N180" s="3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</row>
    <row r="181" spans="1:119" s="8" customFormat="1">
      <c r="A181" s="5"/>
      <c r="B181" s="3"/>
      <c r="C181" s="7"/>
      <c r="D181" s="7"/>
      <c r="E181" s="3"/>
      <c r="F181" s="3"/>
      <c r="G181" s="15"/>
      <c r="L181" s="3"/>
      <c r="M181" s="3"/>
      <c r="N181" s="3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</row>
    <row r="182" spans="1:119" s="8" customFormat="1">
      <c r="A182" s="5"/>
      <c r="B182" s="3"/>
      <c r="C182" s="7"/>
      <c r="D182" s="7"/>
      <c r="E182" s="3"/>
      <c r="F182" s="3"/>
      <c r="G182" s="15"/>
      <c r="L182" s="3"/>
      <c r="M182" s="3"/>
      <c r="N182" s="3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</row>
    <row r="183" spans="1:119" s="8" customFormat="1">
      <c r="A183" s="5"/>
      <c r="B183" s="3"/>
      <c r="C183" s="7"/>
      <c r="D183" s="7"/>
      <c r="E183" s="3"/>
      <c r="F183" s="3"/>
      <c r="G183" s="15"/>
      <c r="L183" s="3"/>
      <c r="M183" s="3"/>
      <c r="N183" s="3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</row>
    <row r="184" spans="1:119" s="8" customFormat="1">
      <c r="A184" s="5"/>
      <c r="B184" s="3"/>
      <c r="C184" s="7"/>
      <c r="D184" s="7"/>
      <c r="E184" s="3"/>
      <c r="F184" s="3"/>
      <c r="G184" s="15"/>
      <c r="L184" s="3"/>
      <c r="M184" s="3"/>
      <c r="N184" s="3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</row>
    <row r="185" spans="1:119" s="8" customFormat="1">
      <c r="A185" s="5"/>
      <c r="B185" s="3"/>
      <c r="C185" s="7"/>
      <c r="D185" s="7"/>
      <c r="E185" s="3"/>
      <c r="F185" s="3"/>
      <c r="G185" s="15"/>
      <c r="L185" s="3"/>
      <c r="M185" s="3"/>
      <c r="N185" s="3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</row>
    <row r="186" spans="1:119" s="8" customFormat="1">
      <c r="A186" s="5"/>
      <c r="B186" s="3"/>
      <c r="C186" s="7"/>
      <c r="D186" s="7"/>
      <c r="E186" s="3"/>
      <c r="F186" s="3"/>
      <c r="G186" s="15"/>
      <c r="L186" s="3"/>
      <c r="M186" s="3"/>
      <c r="N186" s="3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</row>
    <row r="187" spans="1:119" s="8" customFormat="1">
      <c r="A187" s="5"/>
      <c r="B187" s="3"/>
      <c r="C187" s="7"/>
      <c r="D187" s="7"/>
      <c r="E187" s="3"/>
      <c r="F187" s="3"/>
      <c r="G187" s="15"/>
      <c r="L187" s="3"/>
      <c r="M187" s="3"/>
      <c r="N187" s="3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</row>
    <row r="188" spans="1:119" s="8" customFormat="1">
      <c r="A188" s="5"/>
      <c r="B188" s="3"/>
      <c r="C188" s="7"/>
      <c r="D188" s="7"/>
      <c r="E188" s="3"/>
      <c r="F188" s="3"/>
      <c r="G188" s="15"/>
      <c r="L188" s="3"/>
      <c r="M188" s="3"/>
      <c r="N188" s="3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</row>
    <row r="189" spans="1:119" s="8" customFormat="1">
      <c r="A189" s="5"/>
      <c r="B189" s="3"/>
      <c r="C189" s="7"/>
      <c r="D189" s="7"/>
      <c r="E189" s="3"/>
      <c r="F189" s="3"/>
      <c r="G189" s="15"/>
      <c r="L189" s="3"/>
      <c r="M189" s="3"/>
      <c r="N189" s="3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</row>
    <row r="190" spans="1:119" s="8" customFormat="1">
      <c r="A190" s="5"/>
      <c r="B190" s="3"/>
      <c r="C190" s="7"/>
      <c r="D190" s="7"/>
      <c r="E190" s="3"/>
      <c r="F190" s="3"/>
      <c r="G190" s="15"/>
      <c r="L190" s="3"/>
      <c r="M190" s="3"/>
      <c r="N190" s="3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</row>
    <row r="191" spans="1:119" s="8" customFormat="1">
      <c r="A191" s="5"/>
      <c r="B191" s="3"/>
      <c r="C191" s="7"/>
      <c r="D191" s="7"/>
      <c r="E191" s="3"/>
      <c r="F191" s="3"/>
      <c r="G191" s="15"/>
      <c r="L191" s="3"/>
      <c r="M191" s="3"/>
      <c r="N191" s="3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</row>
    <row r="192" spans="1:119" s="8" customFormat="1">
      <c r="A192" s="5"/>
      <c r="B192" s="3"/>
      <c r="C192" s="7"/>
      <c r="D192" s="7"/>
      <c r="E192" s="3"/>
      <c r="F192" s="3"/>
      <c r="G192" s="15"/>
      <c r="L192" s="3"/>
      <c r="M192" s="3"/>
      <c r="N192" s="3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</row>
    <row r="193" spans="1:119" s="8" customFormat="1">
      <c r="A193" s="5"/>
      <c r="B193" s="3"/>
      <c r="C193" s="7"/>
      <c r="D193" s="7"/>
      <c r="E193" s="3"/>
      <c r="F193" s="3"/>
      <c r="G193" s="15"/>
      <c r="L193" s="3"/>
      <c r="M193" s="3"/>
      <c r="N193" s="3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</row>
    <row r="194" spans="1:119" s="8" customFormat="1">
      <c r="A194" s="5"/>
      <c r="B194" s="3"/>
      <c r="C194" s="7"/>
      <c r="D194" s="7"/>
      <c r="E194" s="3"/>
      <c r="F194" s="3"/>
      <c r="G194" s="15"/>
      <c r="L194" s="3"/>
      <c r="M194" s="3"/>
      <c r="N194" s="3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</row>
    <row r="195" spans="1:119" s="8" customFormat="1">
      <c r="A195" s="5"/>
      <c r="B195" s="3"/>
      <c r="C195" s="7"/>
      <c r="D195" s="7"/>
      <c r="E195" s="3"/>
      <c r="F195" s="3"/>
      <c r="G195" s="15"/>
      <c r="L195" s="3"/>
      <c r="M195" s="3"/>
      <c r="N195" s="3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</row>
    <row r="196" spans="1:119" s="8" customFormat="1">
      <c r="A196" s="5"/>
      <c r="B196" s="3"/>
      <c r="C196" s="7"/>
      <c r="D196" s="7"/>
      <c r="E196" s="3"/>
      <c r="F196" s="3"/>
      <c r="G196" s="15"/>
      <c r="L196" s="3"/>
      <c r="M196" s="3"/>
      <c r="N196" s="3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</row>
    <row r="197" spans="1:119" s="8" customFormat="1">
      <c r="A197" s="5"/>
      <c r="B197" s="3"/>
      <c r="C197" s="7"/>
      <c r="D197" s="7"/>
      <c r="E197" s="3"/>
      <c r="F197" s="3"/>
      <c r="G197" s="15"/>
      <c r="L197" s="3"/>
      <c r="M197" s="3"/>
      <c r="N197" s="3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</row>
    <row r="198" spans="1:119" s="8" customFormat="1">
      <c r="A198" s="5"/>
      <c r="B198" s="3"/>
      <c r="C198" s="7"/>
      <c r="D198" s="7"/>
      <c r="E198" s="3"/>
      <c r="F198" s="3"/>
      <c r="G198" s="15"/>
      <c r="L198" s="3"/>
      <c r="M198" s="3"/>
      <c r="N198" s="3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</row>
    <row r="199" spans="1:119" s="8" customFormat="1">
      <c r="A199" s="5"/>
      <c r="B199" s="3"/>
      <c r="C199" s="7"/>
      <c r="D199" s="7"/>
      <c r="E199" s="3"/>
      <c r="F199" s="3"/>
      <c r="G199" s="15"/>
      <c r="L199" s="3"/>
      <c r="M199" s="3"/>
      <c r="N199" s="3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</row>
    <row r="200" spans="1:119" s="8" customFormat="1">
      <c r="A200" s="5"/>
      <c r="B200" s="3"/>
      <c r="C200" s="7"/>
      <c r="D200" s="7"/>
      <c r="E200" s="3"/>
      <c r="F200" s="3"/>
      <c r="G200" s="15"/>
      <c r="L200" s="3"/>
      <c r="M200" s="3"/>
      <c r="N200" s="3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</row>
    <row r="201" spans="1:119" s="8" customFormat="1">
      <c r="A201" s="5"/>
      <c r="B201" s="3"/>
      <c r="C201" s="7"/>
      <c r="D201" s="7"/>
      <c r="E201" s="3"/>
      <c r="F201" s="3"/>
      <c r="G201" s="15"/>
      <c r="L201" s="3"/>
      <c r="M201" s="3"/>
      <c r="N201" s="3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</row>
    <row r="202" spans="1:119" s="8" customFormat="1">
      <c r="A202" s="5"/>
      <c r="B202" s="3"/>
      <c r="C202" s="7"/>
      <c r="D202" s="7"/>
      <c r="E202" s="3"/>
      <c r="F202" s="3"/>
      <c r="G202" s="15"/>
      <c r="L202" s="3"/>
      <c r="M202" s="3"/>
      <c r="N202" s="3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</row>
    <row r="203" spans="1:119" s="8" customFormat="1">
      <c r="A203" s="5"/>
      <c r="B203" s="3"/>
      <c r="C203" s="7"/>
      <c r="D203" s="7"/>
      <c r="E203" s="3"/>
      <c r="F203" s="3"/>
      <c r="G203" s="15"/>
      <c r="L203" s="3"/>
      <c r="M203" s="3"/>
      <c r="N203" s="3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</row>
    <row r="204" spans="1:119" s="8" customFormat="1">
      <c r="A204" s="5"/>
      <c r="B204" s="3"/>
      <c r="C204" s="7"/>
      <c r="D204" s="7"/>
      <c r="E204" s="3"/>
      <c r="F204" s="3"/>
      <c r="G204" s="15"/>
      <c r="L204" s="3"/>
      <c r="M204" s="3"/>
      <c r="N204" s="3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</row>
    <row r="205" spans="1:119" s="8" customFormat="1">
      <c r="A205" s="5"/>
      <c r="B205" s="3"/>
      <c r="C205" s="7"/>
      <c r="D205" s="7"/>
      <c r="E205" s="3"/>
      <c r="F205" s="3"/>
      <c r="G205" s="15"/>
      <c r="L205" s="3"/>
      <c r="M205" s="3"/>
      <c r="N205" s="3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</row>
    <row r="206" spans="1:119" s="8" customFormat="1">
      <c r="A206" s="5"/>
      <c r="B206" s="3"/>
      <c r="C206" s="7"/>
      <c r="D206" s="7"/>
      <c r="E206" s="3"/>
      <c r="F206" s="3"/>
      <c r="G206" s="15"/>
      <c r="L206" s="3"/>
      <c r="M206" s="3"/>
      <c r="N206" s="3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</row>
    <row r="207" spans="1:119" s="8" customFormat="1">
      <c r="A207" s="5"/>
      <c r="B207" s="3"/>
      <c r="C207" s="7"/>
      <c r="D207" s="7"/>
      <c r="E207" s="3"/>
      <c r="F207" s="3"/>
      <c r="G207" s="15"/>
      <c r="L207" s="3"/>
      <c r="M207" s="3"/>
      <c r="N207" s="3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</row>
    <row r="208" spans="1:119" s="8" customFormat="1">
      <c r="A208" s="5"/>
      <c r="B208" s="3"/>
      <c r="C208" s="7"/>
      <c r="D208" s="7"/>
      <c r="E208" s="3"/>
      <c r="F208" s="3"/>
      <c r="G208" s="15"/>
      <c r="L208" s="3"/>
      <c r="M208" s="3"/>
      <c r="N208" s="3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</row>
    <row r="209" spans="1:119" s="8" customFormat="1">
      <c r="A209" s="5"/>
      <c r="B209" s="3"/>
      <c r="C209" s="7"/>
      <c r="D209" s="7"/>
      <c r="E209" s="3"/>
      <c r="F209" s="3"/>
      <c r="G209" s="15"/>
      <c r="L209" s="3"/>
      <c r="M209" s="3"/>
      <c r="N209" s="3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</row>
    <row r="210" spans="1:119" s="8" customFormat="1">
      <c r="A210" s="5"/>
      <c r="B210" s="3"/>
      <c r="C210" s="7"/>
      <c r="D210" s="7"/>
      <c r="E210" s="3"/>
      <c r="F210" s="3"/>
      <c r="G210" s="15"/>
      <c r="L210" s="3"/>
      <c r="M210" s="3"/>
      <c r="N210" s="3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</row>
    <row r="211" spans="1:119" s="8" customFormat="1">
      <c r="A211" s="5"/>
      <c r="B211" s="3"/>
      <c r="C211" s="7"/>
      <c r="D211" s="7"/>
      <c r="E211" s="3"/>
      <c r="F211" s="3"/>
      <c r="G211" s="15"/>
      <c r="L211" s="3"/>
      <c r="M211" s="3"/>
      <c r="N211" s="3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</row>
    <row r="212" spans="1:119" s="8" customFormat="1">
      <c r="A212" s="5"/>
      <c r="B212" s="3"/>
      <c r="C212" s="7"/>
      <c r="D212" s="7"/>
      <c r="E212" s="3"/>
      <c r="F212" s="3"/>
      <c r="G212" s="15"/>
      <c r="L212" s="3"/>
      <c r="M212" s="3"/>
      <c r="N212" s="3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</row>
    <row r="213" spans="1:119" s="8" customFormat="1">
      <c r="A213" s="5"/>
      <c r="B213" s="3"/>
      <c r="C213" s="7"/>
      <c r="D213" s="7"/>
      <c r="E213" s="3"/>
      <c r="F213" s="3"/>
      <c r="G213" s="15"/>
      <c r="L213" s="3"/>
      <c r="M213" s="3"/>
      <c r="N213" s="3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</row>
    <row r="214" spans="1:119" s="8" customFormat="1">
      <c r="A214" s="5"/>
      <c r="B214" s="3"/>
      <c r="C214" s="7"/>
      <c r="D214" s="7"/>
      <c r="E214" s="3"/>
      <c r="F214" s="3"/>
      <c r="G214" s="15"/>
      <c r="L214" s="3"/>
      <c r="M214" s="3"/>
      <c r="N214" s="3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</row>
    <row r="215" spans="1:119" s="8" customFormat="1">
      <c r="A215" s="5"/>
      <c r="B215" s="3"/>
      <c r="C215" s="7"/>
      <c r="D215" s="7"/>
      <c r="E215" s="3"/>
      <c r="F215" s="3"/>
      <c r="G215" s="15"/>
      <c r="L215" s="3"/>
      <c r="M215" s="3"/>
      <c r="N215" s="3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</row>
    <row r="216" spans="1:119" s="8" customFormat="1">
      <c r="A216" s="5"/>
      <c r="B216" s="3"/>
      <c r="C216" s="7"/>
      <c r="D216" s="7"/>
      <c r="E216" s="3"/>
      <c r="F216" s="3"/>
      <c r="G216" s="15"/>
      <c r="L216" s="3"/>
      <c r="M216" s="3"/>
      <c r="N216" s="3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</row>
    <row r="217" spans="1:119" s="8" customFormat="1">
      <c r="A217" s="5"/>
      <c r="B217" s="3"/>
      <c r="C217" s="7"/>
      <c r="D217" s="7"/>
      <c r="E217" s="3"/>
      <c r="F217" s="3"/>
      <c r="G217" s="15"/>
      <c r="L217" s="3"/>
      <c r="M217" s="3"/>
      <c r="N217" s="3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</row>
    <row r="218" spans="1:119" s="8" customFormat="1">
      <c r="A218" s="5"/>
      <c r="B218" s="3"/>
      <c r="C218" s="7"/>
      <c r="D218" s="7"/>
      <c r="E218" s="3"/>
      <c r="F218" s="3"/>
      <c r="G218" s="15"/>
      <c r="L218" s="3"/>
      <c r="M218" s="3"/>
      <c r="N218" s="3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</row>
    <row r="219" spans="1:119" s="8" customFormat="1">
      <c r="A219" s="5"/>
      <c r="B219" s="3"/>
      <c r="C219" s="7"/>
      <c r="D219" s="7"/>
      <c r="E219" s="3"/>
      <c r="F219" s="3"/>
      <c r="G219" s="15"/>
      <c r="L219" s="3"/>
      <c r="M219" s="3"/>
      <c r="N219" s="3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</row>
    <row r="220" spans="1:119" s="8" customFormat="1">
      <c r="A220" s="5"/>
      <c r="B220" s="3"/>
      <c r="C220" s="7"/>
      <c r="D220" s="7"/>
      <c r="E220" s="3"/>
      <c r="F220" s="3"/>
      <c r="G220" s="15"/>
      <c r="L220" s="3"/>
      <c r="M220" s="3"/>
      <c r="N220" s="3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</row>
    <row r="221" spans="1:119" s="8" customFormat="1">
      <c r="A221" s="5"/>
      <c r="B221" s="3"/>
      <c r="C221" s="7"/>
      <c r="D221" s="7"/>
      <c r="E221" s="3"/>
      <c r="F221" s="3"/>
      <c r="G221" s="15"/>
      <c r="L221" s="3"/>
      <c r="M221" s="3"/>
      <c r="N221" s="3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</row>
    <row r="222" spans="1:119" s="8" customFormat="1">
      <c r="A222" s="5"/>
      <c r="B222" s="3"/>
      <c r="C222" s="7"/>
      <c r="D222" s="7"/>
      <c r="E222" s="3"/>
      <c r="F222" s="3"/>
      <c r="G222" s="15"/>
      <c r="L222" s="3"/>
      <c r="M222" s="3"/>
      <c r="N222" s="3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</row>
    <row r="223" spans="1:119" s="8" customFormat="1">
      <c r="A223" s="5"/>
      <c r="B223" s="3"/>
      <c r="C223" s="7"/>
      <c r="D223" s="7"/>
      <c r="E223" s="3"/>
      <c r="F223" s="3"/>
      <c r="G223" s="15"/>
      <c r="L223" s="3"/>
      <c r="M223" s="3"/>
      <c r="N223" s="3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</row>
    <row r="224" spans="1:119" s="8" customFormat="1">
      <c r="A224" s="5"/>
      <c r="B224" s="3"/>
      <c r="C224" s="7"/>
      <c r="D224" s="7"/>
      <c r="E224" s="3"/>
      <c r="F224" s="3"/>
      <c r="G224" s="15"/>
      <c r="L224" s="3"/>
      <c r="M224" s="3"/>
      <c r="N224" s="3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</row>
    <row r="225" spans="1:119" s="8" customFormat="1">
      <c r="A225" s="5"/>
      <c r="B225" s="3"/>
      <c r="C225" s="7"/>
      <c r="D225" s="7"/>
      <c r="E225" s="3"/>
      <c r="F225" s="3"/>
      <c r="G225" s="15"/>
      <c r="L225" s="3"/>
      <c r="M225" s="3"/>
      <c r="N225" s="3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</row>
    <row r="226" spans="1:119" s="8" customFormat="1">
      <c r="A226" s="5"/>
      <c r="B226" s="3"/>
      <c r="C226" s="7"/>
      <c r="D226" s="7"/>
      <c r="E226" s="3"/>
      <c r="F226" s="3"/>
      <c r="G226" s="15"/>
      <c r="L226" s="3"/>
      <c r="M226" s="3"/>
      <c r="N226" s="3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</row>
    <row r="227" spans="1:119" s="8" customFormat="1">
      <c r="A227" s="5"/>
      <c r="B227" s="3"/>
      <c r="C227" s="7"/>
      <c r="D227" s="7"/>
      <c r="E227" s="3"/>
      <c r="F227" s="3"/>
      <c r="G227" s="15"/>
      <c r="L227" s="3"/>
      <c r="M227" s="3"/>
      <c r="N227" s="3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</row>
    <row r="228" spans="1:119" s="8" customFormat="1">
      <c r="A228" s="5"/>
      <c r="B228" s="3"/>
      <c r="C228" s="7"/>
      <c r="D228" s="7"/>
      <c r="E228" s="3"/>
      <c r="F228" s="3"/>
      <c r="G228" s="15"/>
      <c r="L228" s="3"/>
      <c r="M228" s="3"/>
      <c r="N228" s="3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</row>
    <row r="229" spans="1:119" s="8" customFormat="1">
      <c r="A229" s="5"/>
      <c r="B229" s="3"/>
      <c r="C229" s="7"/>
      <c r="D229" s="7"/>
      <c r="E229" s="3"/>
      <c r="F229" s="3"/>
      <c r="G229" s="15"/>
      <c r="L229" s="3"/>
      <c r="M229" s="3"/>
      <c r="N229" s="3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</row>
    <row r="230" spans="1:119" s="8" customFormat="1">
      <c r="A230" s="5"/>
      <c r="B230" s="3"/>
      <c r="C230" s="7"/>
      <c r="D230" s="7"/>
      <c r="E230" s="3"/>
      <c r="F230" s="3"/>
      <c r="G230" s="15"/>
      <c r="L230" s="3"/>
      <c r="M230" s="3"/>
      <c r="N230" s="3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</row>
    <row r="231" spans="1:119" s="8" customFormat="1">
      <c r="A231" s="5"/>
      <c r="B231" s="3"/>
      <c r="C231" s="7"/>
      <c r="D231" s="7"/>
      <c r="E231" s="3"/>
      <c r="F231" s="3"/>
      <c r="G231" s="15"/>
      <c r="L231" s="3"/>
      <c r="M231" s="3"/>
      <c r="N231" s="3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</row>
    <row r="232" spans="1:119" s="8" customFormat="1">
      <c r="A232" s="5"/>
      <c r="B232" s="3"/>
      <c r="C232" s="7"/>
      <c r="D232" s="7"/>
      <c r="E232" s="3"/>
      <c r="F232" s="3"/>
      <c r="G232" s="15"/>
      <c r="L232" s="3"/>
      <c r="M232" s="3"/>
      <c r="N232" s="3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</row>
    <row r="233" spans="1:119" s="8" customFormat="1">
      <c r="A233" s="5"/>
      <c r="B233" s="3"/>
      <c r="C233" s="7"/>
      <c r="D233" s="7"/>
      <c r="E233" s="3"/>
      <c r="F233" s="3"/>
      <c r="G233" s="15"/>
      <c r="L233" s="3"/>
      <c r="M233" s="3"/>
      <c r="N233" s="3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</row>
    <row r="234" spans="1:119" s="8" customFormat="1">
      <c r="A234" s="5"/>
      <c r="B234" s="3"/>
      <c r="C234" s="7"/>
      <c r="D234" s="7"/>
      <c r="E234" s="3"/>
      <c r="F234" s="3"/>
      <c r="G234" s="15"/>
      <c r="L234" s="3"/>
      <c r="M234" s="3"/>
      <c r="N234" s="3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</row>
    <row r="235" spans="1:119" s="8" customFormat="1">
      <c r="A235" s="5"/>
      <c r="B235" s="3"/>
      <c r="C235" s="7"/>
      <c r="D235" s="7"/>
      <c r="E235" s="3"/>
      <c r="F235" s="3"/>
      <c r="G235" s="15"/>
      <c r="L235" s="3"/>
      <c r="M235" s="3"/>
      <c r="N235" s="3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</row>
    <row r="236" spans="1:119" s="8" customFormat="1">
      <c r="A236" s="5"/>
      <c r="B236" s="3"/>
      <c r="C236" s="7"/>
      <c r="D236" s="7"/>
      <c r="E236" s="3"/>
      <c r="F236" s="3"/>
      <c r="G236" s="15"/>
      <c r="L236" s="3"/>
      <c r="M236" s="3"/>
      <c r="N236" s="3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</row>
    <row r="237" spans="1:119" s="8" customFormat="1">
      <c r="A237" s="5"/>
      <c r="B237" s="3"/>
      <c r="C237" s="7"/>
      <c r="D237" s="7"/>
      <c r="E237" s="3"/>
      <c r="F237" s="3"/>
      <c r="G237" s="15"/>
      <c r="L237" s="3"/>
      <c r="M237" s="3"/>
      <c r="N237" s="3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</row>
    <row r="238" spans="1:119" s="8" customFormat="1">
      <c r="A238" s="5"/>
      <c r="B238" s="3"/>
      <c r="C238" s="7"/>
      <c r="D238" s="7"/>
      <c r="E238" s="3"/>
      <c r="F238" s="3"/>
      <c r="G238" s="15"/>
      <c r="L238" s="3"/>
      <c r="M238" s="3"/>
      <c r="N238" s="3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</row>
    <row r="239" spans="1:119" s="8" customFormat="1">
      <c r="A239" s="5"/>
      <c r="B239" s="3"/>
      <c r="C239" s="7"/>
      <c r="D239" s="7"/>
      <c r="E239" s="3"/>
      <c r="F239" s="3"/>
      <c r="G239" s="15"/>
      <c r="L239" s="3"/>
      <c r="M239" s="3"/>
      <c r="N239" s="3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</row>
    <row r="240" spans="1:119" s="8" customFormat="1">
      <c r="A240" s="5"/>
      <c r="B240" s="3"/>
      <c r="C240" s="7"/>
      <c r="D240" s="7"/>
      <c r="E240" s="3"/>
      <c r="F240" s="3"/>
      <c r="G240" s="15"/>
      <c r="L240" s="3"/>
      <c r="M240" s="3"/>
      <c r="N240" s="3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</row>
    <row r="241" spans="1:119" s="8" customFormat="1">
      <c r="A241" s="5"/>
      <c r="B241" s="3"/>
      <c r="C241" s="7"/>
      <c r="D241" s="7"/>
      <c r="E241" s="3"/>
      <c r="F241" s="3"/>
      <c r="G241" s="15"/>
      <c r="L241" s="3"/>
      <c r="M241" s="3"/>
      <c r="N241" s="3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</row>
    <row r="242" spans="1:119" s="8" customFormat="1">
      <c r="A242" s="5"/>
      <c r="B242" s="3"/>
      <c r="C242" s="7"/>
      <c r="D242" s="7"/>
      <c r="E242" s="3"/>
      <c r="F242" s="3"/>
      <c r="G242" s="15"/>
      <c r="L242" s="3"/>
      <c r="M242" s="3"/>
      <c r="N242" s="3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</row>
    <row r="243" spans="1:119" s="8" customFormat="1">
      <c r="A243" s="5"/>
      <c r="B243" s="3"/>
      <c r="C243" s="7"/>
      <c r="D243" s="7"/>
      <c r="E243" s="3"/>
      <c r="F243" s="3"/>
      <c r="G243" s="15"/>
      <c r="L243" s="3"/>
      <c r="M243" s="3"/>
      <c r="N243" s="3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</row>
    <row r="244" spans="1:119" s="8" customFormat="1">
      <c r="A244" s="5"/>
      <c r="B244" s="3"/>
      <c r="C244" s="7"/>
      <c r="D244" s="7"/>
      <c r="E244" s="3"/>
      <c r="F244" s="3"/>
      <c r="G244" s="15"/>
      <c r="L244" s="3"/>
      <c r="M244" s="3"/>
      <c r="N244" s="3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</row>
    <row r="245" spans="1:119" s="8" customFormat="1">
      <c r="A245" s="5"/>
      <c r="B245" s="3"/>
      <c r="C245" s="7"/>
      <c r="D245" s="7"/>
      <c r="E245" s="3"/>
      <c r="F245" s="3"/>
      <c r="G245" s="15"/>
      <c r="L245" s="3"/>
      <c r="M245" s="3"/>
      <c r="N245" s="3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</row>
    <row r="246" spans="1:119" s="8" customFormat="1">
      <c r="A246" s="5"/>
      <c r="B246" s="3"/>
      <c r="C246" s="7"/>
      <c r="D246" s="7"/>
      <c r="E246" s="3"/>
      <c r="F246" s="3"/>
      <c r="G246" s="15"/>
      <c r="L246" s="3"/>
      <c r="M246" s="3"/>
      <c r="N246" s="3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</row>
    <row r="247" spans="1:119" s="8" customFormat="1">
      <c r="A247" s="5"/>
      <c r="B247" s="3"/>
      <c r="C247" s="7"/>
      <c r="D247" s="7"/>
      <c r="E247" s="3"/>
      <c r="F247" s="3"/>
      <c r="G247" s="15"/>
      <c r="L247" s="3"/>
      <c r="M247" s="3"/>
      <c r="N247" s="3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</row>
    <row r="248" spans="1:119" s="8" customFormat="1">
      <c r="A248" s="5"/>
      <c r="B248" s="3"/>
      <c r="C248" s="7"/>
      <c r="D248" s="7"/>
      <c r="E248" s="3"/>
      <c r="F248" s="3"/>
      <c r="G248" s="15"/>
      <c r="L248" s="3"/>
      <c r="M248" s="3"/>
      <c r="N248" s="3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</row>
    <row r="249" spans="1:119" s="8" customFormat="1">
      <c r="A249" s="5"/>
      <c r="B249" s="3"/>
      <c r="C249" s="7"/>
      <c r="D249" s="7"/>
      <c r="E249" s="3"/>
      <c r="F249" s="3"/>
      <c r="G249" s="15"/>
      <c r="L249" s="3"/>
      <c r="M249" s="3"/>
      <c r="N249" s="3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</row>
    <row r="250" spans="1:119" s="8" customFormat="1">
      <c r="A250" s="5"/>
      <c r="B250" s="3"/>
      <c r="C250" s="7"/>
      <c r="D250" s="7"/>
      <c r="E250" s="3"/>
      <c r="F250" s="3"/>
      <c r="G250" s="15"/>
      <c r="L250" s="3"/>
      <c r="M250" s="3"/>
      <c r="N250" s="3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</row>
    <row r="251" spans="1:119" s="8" customFormat="1">
      <c r="A251" s="5"/>
      <c r="B251" s="3"/>
      <c r="C251" s="7"/>
      <c r="D251" s="7"/>
      <c r="E251" s="3"/>
      <c r="F251" s="3"/>
      <c r="G251" s="15"/>
      <c r="L251" s="3"/>
      <c r="M251" s="3"/>
      <c r="N251" s="3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</row>
    <row r="252" spans="1:119" s="8" customFormat="1">
      <c r="A252" s="5"/>
      <c r="B252" s="3"/>
      <c r="C252" s="7"/>
      <c r="D252" s="7"/>
      <c r="E252" s="3"/>
      <c r="F252" s="3"/>
      <c r="G252" s="15"/>
      <c r="L252" s="3"/>
      <c r="M252" s="3"/>
      <c r="N252" s="3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</row>
    <row r="253" spans="1:119" s="8" customFormat="1">
      <c r="A253" s="5"/>
      <c r="B253" s="3"/>
      <c r="C253" s="7"/>
      <c r="D253" s="7"/>
      <c r="E253" s="3"/>
      <c r="F253" s="3"/>
      <c r="G253" s="15"/>
      <c r="L253" s="3"/>
      <c r="M253" s="3"/>
      <c r="N253" s="3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</row>
    <row r="254" spans="1:119" s="8" customFormat="1">
      <c r="A254" s="5"/>
      <c r="B254" s="3"/>
      <c r="C254" s="7"/>
      <c r="D254" s="7"/>
      <c r="E254" s="3"/>
      <c r="F254" s="3"/>
      <c r="G254" s="15"/>
      <c r="L254" s="3"/>
      <c r="M254" s="3"/>
      <c r="N254" s="3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</row>
    <row r="255" spans="1:119" s="8" customFormat="1">
      <c r="A255" s="5"/>
      <c r="B255" s="3"/>
      <c r="C255" s="7"/>
      <c r="D255" s="7"/>
      <c r="E255" s="3"/>
      <c r="F255" s="3"/>
      <c r="G255" s="15"/>
      <c r="L255" s="3"/>
      <c r="M255" s="3"/>
      <c r="N255" s="3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</row>
    <row r="256" spans="1:119" s="8" customFormat="1">
      <c r="A256" s="5"/>
      <c r="B256" s="3"/>
      <c r="C256" s="7"/>
      <c r="D256" s="7"/>
      <c r="E256" s="3"/>
      <c r="F256" s="3"/>
      <c r="G256" s="15"/>
      <c r="L256" s="3"/>
      <c r="M256" s="3"/>
      <c r="N256" s="3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</row>
    <row r="257" spans="1:119" s="8" customFormat="1">
      <c r="A257" s="5"/>
      <c r="B257" s="3"/>
      <c r="C257" s="7"/>
      <c r="D257" s="7"/>
      <c r="E257" s="3"/>
      <c r="F257" s="3"/>
      <c r="G257" s="15"/>
      <c r="L257" s="3"/>
      <c r="M257" s="3"/>
      <c r="N257" s="3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</row>
    <row r="258" spans="1:119" s="8" customFormat="1">
      <c r="A258" s="5"/>
      <c r="B258" s="3"/>
      <c r="C258" s="7"/>
      <c r="D258" s="7"/>
      <c r="E258" s="3"/>
      <c r="F258" s="3"/>
      <c r="G258" s="15"/>
      <c r="L258" s="3"/>
      <c r="M258" s="3"/>
      <c r="N258" s="3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</row>
    <row r="259" spans="1:119" s="8" customFormat="1">
      <c r="A259" s="5"/>
      <c r="B259" s="3"/>
      <c r="C259" s="7"/>
      <c r="D259" s="7"/>
      <c r="E259" s="3"/>
      <c r="F259" s="3"/>
      <c r="G259" s="15"/>
      <c r="L259" s="3"/>
      <c r="M259" s="3"/>
      <c r="N259" s="3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</row>
    <row r="260" spans="1:119" s="8" customFormat="1">
      <c r="A260" s="5"/>
      <c r="B260" s="3"/>
      <c r="C260" s="7"/>
      <c r="D260" s="7"/>
      <c r="E260" s="3"/>
      <c r="F260" s="3"/>
      <c r="G260" s="15"/>
      <c r="L260" s="3"/>
      <c r="M260" s="3"/>
      <c r="N260" s="3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</row>
    <row r="261" spans="1:119" s="8" customFormat="1">
      <c r="A261" s="5"/>
      <c r="B261" s="3"/>
      <c r="C261" s="7"/>
      <c r="D261" s="7"/>
      <c r="E261" s="3"/>
      <c r="F261" s="3"/>
      <c r="G261" s="15"/>
      <c r="L261" s="3"/>
      <c r="M261" s="3"/>
      <c r="N261" s="3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</row>
    <row r="262" spans="1:119" s="8" customFormat="1">
      <c r="A262" s="5"/>
      <c r="B262" s="3"/>
      <c r="C262" s="7"/>
      <c r="D262" s="7"/>
      <c r="E262" s="3"/>
      <c r="F262" s="3"/>
      <c r="G262" s="15"/>
      <c r="L262" s="3"/>
      <c r="M262" s="3"/>
      <c r="N262" s="3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</row>
    <row r="263" spans="1:119" s="8" customFormat="1">
      <c r="A263" s="5"/>
      <c r="B263" s="3"/>
      <c r="C263" s="7"/>
      <c r="D263" s="7"/>
      <c r="E263" s="3"/>
      <c r="F263" s="3"/>
      <c r="G263" s="15"/>
      <c r="L263" s="3"/>
      <c r="M263" s="3"/>
      <c r="N263" s="3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</row>
    <row r="264" spans="1:119" s="8" customFormat="1">
      <c r="A264" s="5"/>
      <c r="B264" s="3"/>
      <c r="C264" s="7"/>
      <c r="D264" s="7"/>
      <c r="E264" s="3"/>
      <c r="F264" s="3"/>
      <c r="G264" s="15"/>
      <c r="L264" s="3"/>
      <c r="M264" s="3"/>
      <c r="N264" s="3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</row>
    <row r="265" spans="1:119" s="8" customFormat="1">
      <c r="A265" s="5"/>
      <c r="B265" s="3"/>
      <c r="C265" s="7"/>
      <c r="D265" s="7"/>
      <c r="E265" s="3"/>
      <c r="F265" s="3"/>
      <c r="G265" s="15"/>
      <c r="L265" s="3"/>
      <c r="M265" s="3"/>
      <c r="N265" s="3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</row>
    <row r="266" spans="1:119" s="8" customFormat="1">
      <c r="A266" s="5"/>
      <c r="B266" s="3"/>
      <c r="C266" s="7"/>
      <c r="D266" s="7"/>
      <c r="E266" s="3"/>
      <c r="F266" s="3"/>
      <c r="G266" s="15"/>
      <c r="L266" s="3"/>
      <c r="M266" s="3"/>
      <c r="N266" s="3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</row>
    <row r="267" spans="1:119" s="8" customFormat="1">
      <c r="A267" s="5"/>
      <c r="B267" s="3"/>
      <c r="C267" s="7"/>
      <c r="D267" s="7"/>
      <c r="E267" s="3"/>
      <c r="F267" s="3"/>
      <c r="G267" s="15"/>
      <c r="L267" s="3"/>
      <c r="M267" s="3"/>
      <c r="N267" s="3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</row>
    <row r="268" spans="1:119" s="8" customFormat="1">
      <c r="A268" s="5"/>
      <c r="B268" s="3"/>
      <c r="C268" s="7"/>
      <c r="D268" s="7"/>
      <c r="E268" s="3"/>
      <c r="F268" s="3"/>
      <c r="G268" s="15"/>
      <c r="L268" s="3"/>
      <c r="M268" s="3"/>
      <c r="N268" s="3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</row>
    <row r="269" spans="1:119" s="8" customFormat="1">
      <c r="A269" s="5"/>
      <c r="B269" s="3"/>
      <c r="C269" s="7"/>
      <c r="D269" s="7"/>
      <c r="E269" s="3"/>
      <c r="F269" s="3"/>
      <c r="G269" s="15"/>
      <c r="L269" s="3"/>
      <c r="M269" s="3"/>
      <c r="N269" s="3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</row>
    <row r="270" spans="1:119" s="8" customFormat="1">
      <c r="A270" s="5"/>
      <c r="B270" s="3"/>
      <c r="C270" s="7"/>
      <c r="D270" s="7"/>
      <c r="E270" s="3"/>
      <c r="F270" s="3"/>
      <c r="G270" s="15"/>
      <c r="L270" s="3"/>
      <c r="M270" s="3"/>
      <c r="N270" s="3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</row>
    <row r="271" spans="1:119" s="8" customFormat="1">
      <c r="A271" s="5"/>
      <c r="B271" s="3"/>
      <c r="C271" s="7"/>
      <c r="D271" s="7"/>
      <c r="E271" s="3"/>
      <c r="F271" s="3"/>
      <c r="G271" s="15"/>
      <c r="L271" s="3"/>
      <c r="M271" s="3"/>
      <c r="N271" s="3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</row>
    <row r="272" spans="1:119" s="8" customFormat="1">
      <c r="A272" s="5"/>
      <c r="B272" s="3"/>
      <c r="C272" s="7"/>
      <c r="D272" s="7"/>
      <c r="E272" s="3"/>
      <c r="F272" s="3"/>
      <c r="G272" s="15"/>
      <c r="L272" s="3"/>
      <c r="M272" s="3"/>
      <c r="N272" s="3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</row>
    <row r="273" spans="1:119" s="8" customFormat="1">
      <c r="A273" s="5"/>
      <c r="B273" s="3"/>
      <c r="C273" s="7"/>
      <c r="D273" s="7"/>
      <c r="E273" s="3"/>
      <c r="F273" s="3"/>
      <c r="G273" s="15"/>
      <c r="L273" s="3"/>
      <c r="M273" s="3"/>
      <c r="N273" s="3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</row>
    <row r="274" spans="1:119" s="8" customFormat="1">
      <c r="A274" s="5"/>
      <c r="B274" s="3"/>
      <c r="C274" s="7"/>
      <c r="D274" s="7"/>
      <c r="E274" s="3"/>
      <c r="F274" s="3"/>
      <c r="G274" s="15"/>
      <c r="L274" s="3"/>
      <c r="M274" s="3"/>
      <c r="N274" s="3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</row>
    <row r="275" spans="1:119" s="8" customFormat="1">
      <c r="A275" s="5"/>
      <c r="B275" s="3"/>
      <c r="C275" s="7"/>
      <c r="D275" s="7"/>
      <c r="E275" s="3"/>
      <c r="F275" s="3"/>
      <c r="G275" s="15"/>
      <c r="L275" s="3"/>
      <c r="M275" s="3"/>
      <c r="N275" s="3"/>
      <c r="O275" s="5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</row>
    <row r="276" spans="1:119" s="8" customFormat="1">
      <c r="A276" s="5"/>
      <c r="B276" s="3"/>
      <c r="C276" s="7"/>
      <c r="D276" s="7"/>
      <c r="E276" s="3"/>
      <c r="F276" s="3"/>
      <c r="G276" s="15"/>
      <c r="L276" s="3"/>
      <c r="M276" s="3"/>
      <c r="N276" s="3"/>
      <c r="O276" s="5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</row>
    <row r="277" spans="1:119" s="8" customFormat="1">
      <c r="A277" s="5"/>
      <c r="B277" s="3"/>
      <c r="C277" s="7"/>
      <c r="D277" s="7"/>
      <c r="E277" s="3"/>
      <c r="F277" s="3"/>
      <c r="G277" s="15"/>
      <c r="L277" s="3"/>
      <c r="M277" s="3"/>
      <c r="N277" s="3"/>
      <c r="O277" s="5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</row>
    <row r="278" spans="1:119" s="8" customFormat="1">
      <c r="A278" s="5"/>
      <c r="B278" s="3"/>
      <c r="C278" s="7"/>
      <c r="D278" s="7"/>
      <c r="E278" s="3"/>
      <c r="F278" s="3"/>
      <c r="G278" s="15"/>
      <c r="L278" s="3"/>
      <c r="M278" s="3"/>
      <c r="N278" s="3"/>
      <c r="O278" s="5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</row>
    <row r="279" spans="1:119" s="8" customFormat="1">
      <c r="A279" s="5"/>
      <c r="B279" s="3"/>
      <c r="C279" s="7"/>
      <c r="D279" s="7"/>
      <c r="E279" s="3"/>
      <c r="F279" s="3"/>
      <c r="G279" s="15"/>
      <c r="L279" s="3"/>
      <c r="M279" s="3"/>
      <c r="N279" s="3"/>
      <c r="O279" s="5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</row>
    <row r="280" spans="1:119" s="8" customFormat="1">
      <c r="A280" s="5"/>
      <c r="B280" s="3"/>
      <c r="C280" s="7"/>
      <c r="D280" s="7"/>
      <c r="E280" s="3"/>
      <c r="F280" s="3"/>
      <c r="G280" s="15"/>
      <c r="L280" s="3"/>
      <c r="M280" s="3"/>
      <c r="N280" s="3"/>
      <c r="O280" s="5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</row>
    <row r="281" spans="1:119" s="8" customFormat="1">
      <c r="A281" s="5"/>
      <c r="B281" s="3"/>
      <c r="C281" s="7"/>
      <c r="D281" s="7"/>
      <c r="E281" s="3"/>
      <c r="F281" s="3"/>
      <c r="G281" s="15"/>
      <c r="L281" s="3"/>
      <c r="M281" s="3"/>
      <c r="N281" s="3"/>
      <c r="O281" s="5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</row>
    <row r="282" spans="1:119" s="8" customFormat="1">
      <c r="A282" s="5"/>
      <c r="B282" s="3"/>
      <c r="C282" s="7"/>
      <c r="D282" s="7"/>
      <c r="E282" s="3"/>
      <c r="F282" s="3"/>
      <c r="G282" s="15"/>
      <c r="L282" s="3"/>
      <c r="M282" s="3"/>
      <c r="N282" s="3"/>
      <c r="O282" s="5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</row>
    <row r="283" spans="1:119" s="8" customFormat="1">
      <c r="A283" s="5"/>
      <c r="B283" s="3"/>
      <c r="C283" s="7"/>
      <c r="D283" s="7"/>
      <c r="E283" s="3"/>
      <c r="F283" s="3"/>
      <c r="G283" s="15"/>
      <c r="L283" s="3"/>
      <c r="M283" s="3"/>
      <c r="N283" s="3"/>
      <c r="O283" s="5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</row>
    <row r="284" spans="1:119" s="8" customFormat="1">
      <c r="A284" s="5"/>
      <c r="B284" s="3"/>
      <c r="C284" s="7"/>
      <c r="D284" s="7"/>
      <c r="E284" s="3"/>
      <c r="F284" s="3"/>
      <c r="G284" s="15"/>
      <c r="L284" s="3"/>
      <c r="M284" s="3"/>
      <c r="N284" s="3"/>
      <c r="O284" s="5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</row>
    <row r="285" spans="1:119" s="8" customFormat="1">
      <c r="A285" s="5"/>
      <c r="B285" s="3"/>
      <c r="C285" s="7"/>
      <c r="D285" s="7"/>
      <c r="E285" s="3"/>
      <c r="F285" s="3"/>
      <c r="G285" s="15"/>
      <c r="L285" s="3"/>
      <c r="M285" s="3"/>
      <c r="N285" s="3"/>
      <c r="O285" s="5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</row>
    <row r="286" spans="1:119" s="8" customFormat="1">
      <c r="A286" s="5"/>
      <c r="B286" s="3"/>
      <c r="C286" s="7"/>
      <c r="D286" s="7"/>
      <c r="E286" s="3"/>
      <c r="F286" s="3"/>
      <c r="G286" s="15"/>
      <c r="L286" s="3"/>
      <c r="M286" s="3"/>
      <c r="N286" s="3"/>
      <c r="O286" s="5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</row>
  </sheetData>
  <sheetProtection password="D9E4" sheet="1" objects="1" scenarios="1"/>
  <mergeCells count="74">
    <mergeCell ref="I62:J62"/>
    <mergeCell ref="B64:J64"/>
    <mergeCell ref="C55:C56"/>
    <mergeCell ref="I55:J55"/>
    <mergeCell ref="B56:B57"/>
    <mergeCell ref="I56:J56"/>
    <mergeCell ref="C58:C59"/>
    <mergeCell ref="I58:J58"/>
    <mergeCell ref="I59:J59"/>
    <mergeCell ref="B50:B51"/>
    <mergeCell ref="I50:J50"/>
    <mergeCell ref="C52:C53"/>
    <mergeCell ref="I52:J52"/>
    <mergeCell ref="B53:B54"/>
    <mergeCell ref="I53:J53"/>
    <mergeCell ref="N48:N49"/>
    <mergeCell ref="C49:C50"/>
    <mergeCell ref="I49:J49"/>
    <mergeCell ref="L41:L42"/>
    <mergeCell ref="M41:M42"/>
    <mergeCell ref="N41:N42"/>
    <mergeCell ref="C45:C46"/>
    <mergeCell ref="I45:J45"/>
    <mergeCell ref="I46:J46"/>
    <mergeCell ref="L48:L49"/>
    <mergeCell ref="M48:M49"/>
    <mergeCell ref="V41:V42"/>
    <mergeCell ref="C42:C43"/>
    <mergeCell ref="I42:J42"/>
    <mergeCell ref="I43:J43"/>
    <mergeCell ref="V34:V35"/>
    <mergeCell ref="C35:C36"/>
    <mergeCell ref="I35:J35"/>
    <mergeCell ref="I36:J36"/>
    <mergeCell ref="C38:C39"/>
    <mergeCell ref="I38:J38"/>
    <mergeCell ref="I39:J39"/>
    <mergeCell ref="N34:N35"/>
    <mergeCell ref="C31:C32"/>
    <mergeCell ref="I31:J31"/>
    <mergeCell ref="I32:J32"/>
    <mergeCell ref="L34:L35"/>
    <mergeCell ref="M34:M35"/>
    <mergeCell ref="N27:N28"/>
    <mergeCell ref="V27:V28"/>
    <mergeCell ref="C28:C29"/>
    <mergeCell ref="I28:J28"/>
    <mergeCell ref="B29:B30"/>
    <mergeCell ref="I29:J29"/>
    <mergeCell ref="M27:M28"/>
    <mergeCell ref="B23:J23"/>
    <mergeCell ref="A25:B25"/>
    <mergeCell ref="I25:J25"/>
    <mergeCell ref="I26:J26"/>
    <mergeCell ref="L27:L28"/>
    <mergeCell ref="E22:G22"/>
    <mergeCell ref="I22:J22"/>
    <mergeCell ref="I12:J12"/>
    <mergeCell ref="B13:C13"/>
    <mergeCell ref="E13:G13"/>
    <mergeCell ref="I13:J13"/>
    <mergeCell ref="E14:G14"/>
    <mergeCell ref="B15:J15"/>
    <mergeCell ref="B16:J16"/>
    <mergeCell ref="I17:J17"/>
    <mergeCell ref="B18:J18"/>
    <mergeCell ref="E20:G20"/>
    <mergeCell ref="I20:J20"/>
    <mergeCell ref="A11:K11"/>
    <mergeCell ref="A1:K2"/>
    <mergeCell ref="A5:K5"/>
    <mergeCell ref="A6:K6"/>
    <mergeCell ref="A9:K9"/>
    <mergeCell ref="A10:K10"/>
  </mergeCells>
  <printOptions horizontalCentered="1"/>
  <pageMargins left="0.59055118110236227" right="0.59055118110236227" top="0.59055118110236227" bottom="0.98425196850393704" header="0.51181102362204722" footer="0.51181102362204722"/>
  <pageSetup paperSize="9" scale="87" orientation="portrait" r:id="rId1"/>
  <headerFooter alignWithMargins="0">
    <oddFooter>&amp;LContributo di costruzione: foglio 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O291"/>
  <sheetViews>
    <sheetView zoomScaleNormal="100" zoomScaleSheetLayoutView="100" workbookViewId="0">
      <selection activeCell="B15" sqref="B15:J15"/>
    </sheetView>
  </sheetViews>
  <sheetFormatPr defaultRowHeight="12.75"/>
  <cols>
    <col min="1" max="1" width="5.5703125" style="5" customWidth="1"/>
    <col min="2" max="2" width="36.28515625" style="3" customWidth="1"/>
    <col min="3" max="3" width="10.85546875" style="7" customWidth="1"/>
    <col min="4" max="4" width="5.42578125" style="7" customWidth="1"/>
    <col min="5" max="5" width="10.85546875" style="3" customWidth="1"/>
    <col min="6" max="6" width="2.5703125" style="3" customWidth="1"/>
    <col min="7" max="7" width="3.5703125" style="8" customWidth="1"/>
    <col min="8" max="8" width="7" style="8" customWidth="1"/>
    <col min="9" max="9" width="11.42578125" style="8" customWidth="1"/>
    <col min="10" max="10" width="3.5703125" style="8" customWidth="1"/>
    <col min="11" max="11" width="3.140625" style="8" customWidth="1"/>
    <col min="12" max="12" width="12.7109375" style="3" hidden="1" customWidth="1"/>
    <col min="13" max="13" width="10.7109375" style="3" hidden="1" customWidth="1"/>
    <col min="14" max="14" width="12.7109375" style="3" hidden="1" customWidth="1"/>
    <col min="15" max="15" width="13.85546875" style="5" hidden="1" customWidth="1"/>
    <col min="16" max="17" width="9.140625" style="3" hidden="1" customWidth="1"/>
    <col min="18" max="18" width="24.85546875" style="3" hidden="1" customWidth="1"/>
    <col min="19" max="22" width="9.140625" style="3" hidden="1" customWidth="1"/>
    <col min="23" max="103" width="9.140625" style="3"/>
    <col min="104" max="16384" width="9.140625" style="4"/>
  </cols>
  <sheetData>
    <row r="1" spans="1:119" ht="37.5" customHeight="1">
      <c r="A1" s="263" t="s">
        <v>18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</row>
    <row r="2" spans="1:119" ht="23.25" customHeight="1">
      <c r="A2" s="263"/>
      <c r="B2" s="263"/>
      <c r="C2" s="263"/>
      <c r="D2" s="263"/>
      <c r="E2" s="263"/>
      <c r="F2" s="263"/>
      <c r="G2" s="263"/>
      <c r="H2" s="263"/>
      <c r="I2" s="263"/>
      <c r="J2" s="263"/>
      <c r="K2" s="26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</row>
    <row r="3" spans="1:119" ht="12" customHeight="1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</row>
    <row r="4" spans="1:119" ht="9.75" customHeight="1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</row>
    <row r="5" spans="1:119" ht="17.25" customHeight="1">
      <c r="A5" s="264" t="s">
        <v>83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</row>
    <row r="6" spans="1:119" ht="17.25" customHeight="1">
      <c r="A6" s="265" t="s">
        <v>84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</row>
    <row r="7" spans="1:119" ht="9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</row>
    <row r="8" spans="1:119" ht="9" customHeight="1" thickBot="1">
      <c r="A8" s="29"/>
      <c r="B8" s="30"/>
      <c r="C8" s="26"/>
      <c r="D8" s="26"/>
      <c r="E8" s="31"/>
      <c r="F8" s="31"/>
      <c r="G8" s="31"/>
      <c r="H8" s="31"/>
      <c r="I8" s="26"/>
      <c r="J8" s="26"/>
      <c r="K8" s="26"/>
    </row>
    <row r="9" spans="1:119" ht="18.75" customHeight="1">
      <c r="A9" s="272" t="s">
        <v>141</v>
      </c>
      <c r="B9" s="273"/>
      <c r="C9" s="273"/>
      <c r="D9" s="273"/>
      <c r="E9" s="273"/>
      <c r="F9" s="273"/>
      <c r="G9" s="273"/>
      <c r="H9" s="273"/>
      <c r="I9" s="273"/>
      <c r="J9" s="273"/>
      <c r="K9" s="274"/>
    </row>
    <row r="10" spans="1:119" s="1" customFormat="1" ht="18.75" customHeight="1" thickBot="1">
      <c r="A10" s="266" t="s">
        <v>85</v>
      </c>
      <c r="B10" s="267"/>
      <c r="C10" s="267"/>
      <c r="D10" s="267"/>
      <c r="E10" s="267"/>
      <c r="F10" s="267"/>
      <c r="G10" s="267"/>
      <c r="H10" s="267"/>
      <c r="I10" s="267"/>
      <c r="J10" s="267"/>
      <c r="K10" s="268"/>
      <c r="L10" s="2"/>
      <c r="M10" s="2"/>
      <c r="N10" s="2"/>
      <c r="O10" s="94"/>
      <c r="P10" s="2"/>
      <c r="Q10" s="2"/>
      <c r="R10" s="19"/>
      <c r="S10" s="19"/>
      <c r="T10" s="19"/>
      <c r="U10" s="19"/>
      <c r="V10" s="19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</row>
    <row r="11" spans="1:119" s="1" customFormat="1" ht="12.75" customHeight="1">
      <c r="A11" s="269" t="s">
        <v>49</v>
      </c>
      <c r="B11" s="269"/>
      <c r="C11" s="269"/>
      <c r="D11" s="270"/>
      <c r="E11" s="270"/>
      <c r="F11" s="270"/>
      <c r="G11" s="270"/>
      <c r="H11" s="270"/>
      <c r="I11" s="270"/>
      <c r="J11" s="270"/>
      <c r="K11" s="270"/>
      <c r="L11" s="2"/>
      <c r="M11" s="2"/>
      <c r="N11" s="2"/>
      <c r="O11" s="94"/>
      <c r="P11" s="2"/>
      <c r="Q11" s="2"/>
      <c r="R11" s="19"/>
      <c r="S11" s="19"/>
      <c r="T11" s="19"/>
      <c r="U11" s="19"/>
      <c r="V11" s="19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</row>
    <row r="12" spans="1:119" s="1" customFormat="1" ht="15" customHeight="1">
      <c r="A12" s="117"/>
      <c r="B12" s="117"/>
      <c r="C12" s="117"/>
      <c r="D12" s="117"/>
      <c r="E12" s="85" t="s">
        <v>25</v>
      </c>
      <c r="F12" s="118"/>
      <c r="G12" s="119"/>
      <c r="H12" s="120"/>
      <c r="I12" s="271" t="s">
        <v>26</v>
      </c>
      <c r="J12" s="271"/>
      <c r="K12" s="121"/>
      <c r="L12" s="2"/>
      <c r="M12" s="2"/>
      <c r="N12" s="2"/>
      <c r="O12" s="94"/>
      <c r="P12" s="2"/>
      <c r="Q12" s="2"/>
      <c r="R12" s="19"/>
      <c r="S12" s="19"/>
      <c r="T12" s="19"/>
      <c r="U12" s="19"/>
      <c r="V12" s="19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</row>
    <row r="13" spans="1:119" s="1" customFormat="1" ht="24" customHeight="1">
      <c r="A13" s="35" t="s">
        <v>2</v>
      </c>
      <c r="B13" s="237"/>
      <c r="C13" s="238"/>
      <c r="D13" s="86" t="s">
        <v>27</v>
      </c>
      <c r="E13" s="239"/>
      <c r="F13" s="240"/>
      <c r="G13" s="241"/>
      <c r="H13" s="87" t="s">
        <v>28</v>
      </c>
      <c r="I13" s="242"/>
      <c r="J13" s="242"/>
      <c r="K13" s="122"/>
      <c r="L13" s="2"/>
      <c r="M13" s="2"/>
      <c r="N13" s="17"/>
      <c r="O13" s="94"/>
      <c r="P13" s="2"/>
      <c r="Q13" s="2"/>
      <c r="R13" s="19"/>
      <c r="S13" s="19"/>
      <c r="T13" s="19"/>
      <c r="U13" s="19"/>
      <c r="V13" s="19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</row>
    <row r="14" spans="1:119" s="1" customFormat="1" ht="12.75" customHeight="1">
      <c r="A14" s="34"/>
      <c r="B14" s="34"/>
      <c r="C14" s="123"/>
      <c r="D14" s="110"/>
      <c r="E14" s="243"/>
      <c r="F14" s="244"/>
      <c r="G14" s="244"/>
      <c r="H14" s="111"/>
      <c r="I14" s="34"/>
      <c r="J14" s="163"/>
      <c r="K14" s="125"/>
      <c r="L14" s="2"/>
      <c r="M14" s="2"/>
      <c r="N14" s="17"/>
      <c r="O14" s="94"/>
      <c r="P14" s="2"/>
      <c r="Q14" s="2"/>
      <c r="R14" s="19"/>
      <c r="S14" s="19"/>
      <c r="T14" s="19"/>
      <c r="U14" s="19"/>
      <c r="V14" s="19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</row>
    <row r="15" spans="1:119" s="1" customFormat="1" ht="15" customHeight="1">
      <c r="A15" s="126" t="s">
        <v>52</v>
      </c>
      <c r="B15" s="245" t="s">
        <v>87</v>
      </c>
      <c r="C15" s="246"/>
      <c r="D15" s="247"/>
      <c r="E15" s="247"/>
      <c r="F15" s="247"/>
      <c r="G15" s="247"/>
      <c r="H15" s="247"/>
      <c r="I15" s="247"/>
      <c r="J15" s="247"/>
      <c r="K15" s="125"/>
      <c r="L15" s="2"/>
      <c r="M15" s="2"/>
      <c r="N15" s="17"/>
      <c r="O15" s="94"/>
      <c r="P15" s="2"/>
      <c r="Q15" s="2"/>
      <c r="R15" s="19"/>
      <c r="S15" s="19"/>
      <c r="T15" s="19"/>
      <c r="U15" s="19"/>
      <c r="V15" s="19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</row>
    <row r="16" spans="1:119" s="1" customFormat="1" ht="6.75" customHeight="1">
      <c r="A16" s="34"/>
      <c r="B16" s="248"/>
      <c r="C16" s="249"/>
      <c r="D16" s="249"/>
      <c r="E16" s="250"/>
      <c r="F16" s="250"/>
      <c r="G16" s="250"/>
      <c r="H16" s="250"/>
      <c r="I16" s="250"/>
      <c r="J16" s="250"/>
      <c r="K16" s="125"/>
      <c r="L16" s="2"/>
      <c r="M16" s="2"/>
      <c r="N16" s="17"/>
      <c r="O16" s="94"/>
      <c r="P16" s="2"/>
      <c r="Q16" s="2"/>
      <c r="R16" s="19"/>
      <c r="S16" s="19"/>
      <c r="T16" s="19"/>
      <c r="U16" s="19"/>
      <c r="V16" s="19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</row>
    <row r="17" spans="1:119" s="1" customFormat="1" ht="16.5" customHeight="1">
      <c r="A17" s="127" t="s">
        <v>53</v>
      </c>
      <c r="B17" s="128" t="s">
        <v>95</v>
      </c>
      <c r="C17" s="116"/>
      <c r="D17" s="129"/>
      <c r="E17" s="117"/>
      <c r="F17" s="130"/>
      <c r="G17" s="130"/>
      <c r="H17" s="111"/>
      <c r="I17" s="254"/>
      <c r="J17" s="255"/>
      <c r="K17" s="125"/>
      <c r="L17" s="2"/>
      <c r="M17" s="2"/>
      <c r="N17" s="17"/>
      <c r="O17" s="94"/>
      <c r="P17" s="2"/>
      <c r="Q17" s="2"/>
      <c r="R17" s="19"/>
      <c r="S17" s="19"/>
      <c r="T17" s="19"/>
      <c r="U17" s="19"/>
      <c r="V17" s="19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</row>
    <row r="18" spans="1:119" s="1" customFormat="1" ht="5.25" customHeight="1">
      <c r="A18" s="34"/>
      <c r="B18" s="34"/>
      <c r="C18" s="123"/>
      <c r="D18" s="110"/>
      <c r="E18" s="34"/>
      <c r="F18" s="130"/>
      <c r="G18" s="130"/>
      <c r="H18" s="111"/>
      <c r="I18" s="34"/>
      <c r="J18" s="34"/>
      <c r="K18" s="125"/>
      <c r="L18" s="2"/>
      <c r="M18" s="2"/>
      <c r="N18" s="17"/>
      <c r="O18" s="94"/>
      <c r="P18" s="2"/>
      <c r="Q18" s="2"/>
      <c r="R18" s="19"/>
      <c r="S18" s="19"/>
      <c r="T18" s="19"/>
      <c r="U18" s="19"/>
      <c r="V18" s="19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</row>
    <row r="19" spans="1:119" s="1" customFormat="1" ht="16.5" customHeight="1">
      <c r="A19" s="34"/>
      <c r="B19" s="128" t="s">
        <v>88</v>
      </c>
      <c r="C19" s="116"/>
      <c r="D19" s="110"/>
      <c r="E19" s="251" t="s">
        <v>99</v>
      </c>
      <c r="F19" s="252"/>
      <c r="G19" s="252"/>
      <c r="H19" s="111"/>
      <c r="I19" s="256">
        <f>C17*C19</f>
        <v>0</v>
      </c>
      <c r="J19" s="257"/>
      <c r="K19" s="125"/>
      <c r="L19" s="2"/>
      <c r="M19" s="2"/>
      <c r="N19" s="17"/>
      <c r="O19" s="94"/>
      <c r="P19" s="2"/>
      <c r="Q19" s="2"/>
      <c r="R19" s="19"/>
      <c r="S19" s="19"/>
      <c r="T19" s="19"/>
      <c r="U19" s="19"/>
      <c r="V19" s="19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</row>
    <row r="20" spans="1:119" s="1" customFormat="1" ht="15" customHeight="1">
      <c r="A20" s="34"/>
      <c r="B20" s="275" t="s">
        <v>117</v>
      </c>
      <c r="C20" s="276"/>
      <c r="D20" s="276"/>
      <c r="E20" s="276"/>
      <c r="F20" s="276"/>
      <c r="G20" s="276"/>
      <c r="H20" s="276"/>
      <c r="I20" s="276"/>
      <c r="J20" s="276"/>
      <c r="K20" s="125"/>
      <c r="L20" s="2"/>
      <c r="M20" s="2"/>
      <c r="N20" s="17"/>
      <c r="O20" s="94"/>
      <c r="P20" s="2"/>
      <c r="Q20" s="2"/>
      <c r="R20" s="19"/>
      <c r="S20" s="19"/>
      <c r="T20" s="19"/>
      <c r="U20" s="19"/>
      <c r="V20" s="19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</row>
    <row r="21" spans="1:119" s="1" customFormat="1" ht="6" customHeight="1">
      <c r="A21" s="34"/>
      <c r="B21" s="139"/>
      <c r="C21" s="140"/>
      <c r="D21" s="113"/>
      <c r="E21" s="141"/>
      <c r="F21" s="142"/>
      <c r="G21" s="142"/>
      <c r="H21" s="114"/>
      <c r="I21" s="141"/>
      <c r="J21" s="141"/>
      <c r="K21" s="125"/>
      <c r="L21" s="2"/>
      <c r="M21" s="2"/>
      <c r="N21" s="17"/>
      <c r="O21" s="94"/>
      <c r="P21" s="2"/>
      <c r="Q21" s="2"/>
      <c r="R21" s="19"/>
      <c r="S21" s="19"/>
      <c r="T21" s="19"/>
      <c r="U21" s="19"/>
      <c r="V21" s="19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</row>
    <row r="22" spans="1:119" s="1" customFormat="1" ht="16.5" customHeight="1">
      <c r="A22" s="127" t="s">
        <v>54</v>
      </c>
      <c r="B22" s="128" t="s">
        <v>96</v>
      </c>
      <c r="C22" s="116"/>
      <c r="D22" s="110"/>
      <c r="E22" s="251" t="s">
        <v>97</v>
      </c>
      <c r="F22" s="252"/>
      <c r="G22" s="252"/>
      <c r="H22" s="111"/>
      <c r="I22" s="256" t="str">
        <f>IF(C22&gt;0,C24/C22,"0")</f>
        <v>0</v>
      </c>
      <c r="J22" s="257"/>
      <c r="K22" s="125"/>
      <c r="L22" s="2"/>
      <c r="M22" s="2"/>
      <c r="N22" s="17"/>
      <c r="O22" s="94"/>
      <c r="P22" s="2"/>
      <c r="Q22" s="2"/>
      <c r="R22" s="19"/>
      <c r="S22" s="19"/>
      <c r="T22" s="19"/>
      <c r="U22" s="19"/>
      <c r="V22" s="19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</row>
    <row r="23" spans="1:119" s="1" customFormat="1" ht="5.25" customHeight="1">
      <c r="A23" s="34"/>
      <c r="B23" s="34"/>
      <c r="C23" s="123"/>
      <c r="D23" s="110"/>
      <c r="E23" s="34"/>
      <c r="F23" s="130"/>
      <c r="G23" s="130"/>
      <c r="H23" s="111"/>
      <c r="I23" s="34"/>
      <c r="J23" s="34"/>
      <c r="K23" s="125"/>
      <c r="L23" s="2"/>
      <c r="M23" s="2"/>
      <c r="N23" s="17"/>
      <c r="O23" s="94"/>
      <c r="P23" s="2"/>
      <c r="Q23" s="2"/>
      <c r="R23" s="19"/>
      <c r="S23" s="19"/>
      <c r="T23" s="19"/>
      <c r="U23" s="19"/>
      <c r="V23" s="19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</row>
    <row r="24" spans="1:119" s="1" customFormat="1" ht="16.5" customHeight="1">
      <c r="A24" s="34"/>
      <c r="B24" s="128" t="s">
        <v>89</v>
      </c>
      <c r="C24" s="116"/>
      <c r="D24" s="110"/>
      <c r="E24" s="251"/>
      <c r="F24" s="252"/>
      <c r="G24" s="252"/>
      <c r="H24" s="111"/>
      <c r="I24" s="253"/>
      <c r="J24" s="253"/>
      <c r="K24" s="125"/>
      <c r="L24" s="2"/>
      <c r="M24" s="2"/>
      <c r="N24" s="17"/>
      <c r="O24" s="94"/>
      <c r="P24" s="2"/>
      <c r="Q24" s="2"/>
      <c r="R24" s="19"/>
      <c r="S24" s="19"/>
      <c r="T24" s="19"/>
      <c r="U24" s="19"/>
      <c r="V24" s="19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</row>
    <row r="25" spans="1:119" s="1" customFormat="1" ht="7.5" customHeight="1">
      <c r="A25" s="34"/>
      <c r="B25" s="258"/>
      <c r="C25" s="259"/>
      <c r="D25" s="259"/>
      <c r="E25" s="259"/>
      <c r="F25" s="259"/>
      <c r="G25" s="259"/>
      <c r="H25" s="259"/>
      <c r="I25" s="259"/>
      <c r="J25" s="259"/>
      <c r="K25" s="125"/>
      <c r="L25" s="2"/>
      <c r="M25" s="2"/>
      <c r="N25" s="17"/>
      <c r="O25" s="94"/>
      <c r="P25" s="2"/>
      <c r="Q25" s="2"/>
      <c r="R25" s="19"/>
      <c r="S25" s="19"/>
      <c r="T25" s="19"/>
      <c r="U25" s="19"/>
      <c r="V25" s="19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</row>
    <row r="26" spans="1:119" s="10" customFormat="1" ht="12" customHeight="1" thickBot="1">
      <c r="A26" s="34"/>
      <c r="B26" s="35"/>
      <c r="C26" s="35"/>
      <c r="D26" s="35"/>
      <c r="E26" s="32"/>
      <c r="F26" s="36"/>
      <c r="G26" s="36"/>
      <c r="H26" s="34"/>
      <c r="I26" s="34"/>
      <c r="J26" s="34"/>
      <c r="K26" s="34"/>
      <c r="L26" s="2"/>
      <c r="M26" s="2"/>
      <c r="N26" s="17"/>
      <c r="O26" s="9"/>
      <c r="P26" s="9"/>
      <c r="Q26" s="9"/>
      <c r="R26" s="20"/>
      <c r="S26" s="20"/>
      <c r="T26" s="20"/>
      <c r="U26" s="20"/>
      <c r="V26" s="20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</row>
    <row r="27" spans="1:119" s="12" customFormat="1" ht="22.5" customHeight="1">
      <c r="A27" s="260" t="s">
        <v>80</v>
      </c>
      <c r="B27" s="261"/>
      <c r="C27" s="37" t="s">
        <v>90</v>
      </c>
      <c r="D27" s="38"/>
      <c r="E27" s="39"/>
      <c r="F27" s="40"/>
      <c r="G27" s="38"/>
      <c r="H27" s="161" t="s">
        <v>1</v>
      </c>
      <c r="I27" s="262" t="s">
        <v>6</v>
      </c>
      <c r="J27" s="262"/>
      <c r="K27" s="42"/>
      <c r="L27" s="2"/>
      <c r="M27" s="17">
        <v>2001</v>
      </c>
      <c r="N27" s="17"/>
      <c r="O27" s="5"/>
      <c r="P27" s="3"/>
      <c r="Q27" s="3"/>
      <c r="R27" s="21"/>
      <c r="S27" s="22"/>
      <c r="T27" s="22"/>
      <c r="U27" s="22"/>
      <c r="V27" s="22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</row>
    <row r="28" spans="1:119" ht="12" customHeight="1">
      <c r="A28" s="43"/>
      <c r="B28" s="44"/>
      <c r="C28" s="45" t="s">
        <v>91</v>
      </c>
      <c r="D28" s="46"/>
      <c r="E28" s="47"/>
      <c r="F28" s="44"/>
      <c r="G28" s="46"/>
      <c r="H28" s="162" t="s">
        <v>92</v>
      </c>
      <c r="I28" s="236" t="s">
        <v>0</v>
      </c>
      <c r="J28" s="236"/>
      <c r="K28" s="49"/>
      <c r="L28" s="18" t="s">
        <v>15</v>
      </c>
      <c r="M28" s="17" t="s">
        <v>16</v>
      </c>
      <c r="N28" s="18" t="s">
        <v>17</v>
      </c>
      <c r="R28" s="23"/>
      <c r="S28" s="23"/>
      <c r="T28" s="23"/>
      <c r="U28" s="23"/>
      <c r="V28" s="23"/>
    </row>
    <row r="29" spans="1:119" s="14" customFormat="1" ht="12" customHeight="1">
      <c r="A29" s="50"/>
      <c r="B29" s="51"/>
      <c r="C29" s="52"/>
      <c r="D29" s="52"/>
      <c r="E29" s="53"/>
      <c r="F29" s="53"/>
      <c r="G29" s="52"/>
      <c r="H29" s="54"/>
      <c r="I29" s="55"/>
      <c r="J29" s="133"/>
      <c r="K29" s="56"/>
      <c r="L29" s="229">
        <v>97630</v>
      </c>
      <c r="M29" s="230">
        <v>3.1E-2</v>
      </c>
      <c r="N29" s="225">
        <f>L29+L29*M29</f>
        <v>100656.53</v>
      </c>
      <c r="O29" s="5"/>
      <c r="P29" s="3">
        <v>370.38</v>
      </c>
      <c r="Q29" s="3">
        <v>30</v>
      </c>
      <c r="R29" s="23"/>
      <c r="S29" s="24"/>
      <c r="T29" s="24"/>
      <c r="U29" s="24"/>
      <c r="V29" s="226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</row>
    <row r="30" spans="1:119" ht="12" customHeight="1">
      <c r="A30" s="134" t="s">
        <v>120</v>
      </c>
      <c r="B30" s="169" t="s">
        <v>98</v>
      </c>
      <c r="C30" s="234"/>
      <c r="D30" s="57"/>
      <c r="E30" s="166" t="s">
        <v>93</v>
      </c>
      <c r="F30" s="58"/>
      <c r="G30" s="185" t="s">
        <v>24</v>
      </c>
      <c r="H30" s="171">
        <v>1.94</v>
      </c>
      <c r="I30" s="232">
        <f>C30*H30</f>
        <v>0</v>
      </c>
      <c r="J30" s="233"/>
      <c r="K30" s="59"/>
      <c r="L30" s="229"/>
      <c r="M30" s="231"/>
      <c r="N30" s="225"/>
      <c r="R30" s="23"/>
      <c r="S30" s="23"/>
      <c r="T30" s="23"/>
      <c r="U30" s="23"/>
      <c r="V30" s="226"/>
    </row>
    <row r="31" spans="1:119" ht="12" customHeight="1">
      <c r="A31" s="61"/>
      <c r="B31" s="277" t="s">
        <v>142</v>
      </c>
      <c r="C31" s="235"/>
      <c r="D31" s="63"/>
      <c r="E31" s="167" t="s">
        <v>94</v>
      </c>
      <c r="F31" s="64"/>
      <c r="G31" s="160" t="s">
        <v>24</v>
      </c>
      <c r="H31" s="186">
        <v>0.97</v>
      </c>
      <c r="I31" s="232">
        <f>C30*H31</f>
        <v>0</v>
      </c>
      <c r="J31" s="233"/>
      <c r="K31" s="59"/>
      <c r="L31" s="2"/>
      <c r="M31" s="2"/>
      <c r="N31" s="2"/>
      <c r="Q31" s="3">
        <f>P29-(P29*Q29/100)</f>
        <v>259.26600000000002</v>
      </c>
      <c r="R31" s="25"/>
      <c r="S31" s="23"/>
      <c r="T31" s="23"/>
      <c r="U31" s="23"/>
      <c r="V31" s="23"/>
    </row>
    <row r="32" spans="1:119" ht="12" customHeight="1">
      <c r="A32" s="61"/>
      <c r="B32" s="278"/>
      <c r="C32" s="65"/>
      <c r="D32" s="65"/>
      <c r="E32" s="63"/>
      <c r="F32" s="63"/>
      <c r="G32" s="66"/>
      <c r="H32" s="60"/>
      <c r="I32" s="60"/>
      <c r="J32" s="60"/>
      <c r="K32" s="59"/>
      <c r="L32" s="2"/>
      <c r="M32" s="17">
        <v>2001</v>
      </c>
      <c r="N32" s="2"/>
      <c r="R32" s="99"/>
      <c r="S32" s="99"/>
      <c r="T32" s="23"/>
      <c r="U32" s="23"/>
      <c r="V32" s="23"/>
    </row>
    <row r="33" spans="1:119" ht="12" customHeight="1">
      <c r="A33" s="134" t="s">
        <v>122</v>
      </c>
      <c r="B33" s="169" t="s">
        <v>98</v>
      </c>
      <c r="C33" s="234"/>
      <c r="D33" s="57"/>
      <c r="E33" s="166" t="s">
        <v>93</v>
      </c>
      <c r="F33" s="58"/>
      <c r="G33" s="185" t="s">
        <v>24</v>
      </c>
      <c r="H33" s="171">
        <v>2.92</v>
      </c>
      <c r="I33" s="232">
        <f>C33*H33</f>
        <v>0</v>
      </c>
      <c r="J33" s="233"/>
      <c r="K33" s="59"/>
      <c r="L33" s="2"/>
      <c r="M33" s="17"/>
      <c r="N33" s="2"/>
      <c r="R33" s="23"/>
      <c r="S33" s="23"/>
      <c r="T33" s="23"/>
      <c r="U33" s="23"/>
      <c r="V33" s="23"/>
    </row>
    <row r="34" spans="1:119" ht="12" customHeight="1">
      <c r="A34" s="61"/>
      <c r="B34" s="175" t="s">
        <v>121</v>
      </c>
      <c r="C34" s="235"/>
      <c r="D34" s="63"/>
      <c r="E34" s="167" t="s">
        <v>94</v>
      </c>
      <c r="F34" s="64"/>
      <c r="G34" s="160" t="s">
        <v>24</v>
      </c>
      <c r="H34" s="186">
        <v>1.46</v>
      </c>
      <c r="I34" s="232">
        <f>C33*H34</f>
        <v>0</v>
      </c>
      <c r="J34" s="233"/>
      <c r="K34" s="59"/>
      <c r="L34" s="2"/>
      <c r="M34" s="2"/>
      <c r="N34" s="2"/>
      <c r="Q34" s="3">
        <f>P32-(P32*Q32/100)</f>
        <v>0</v>
      </c>
      <c r="R34" s="25"/>
      <c r="S34" s="23"/>
      <c r="T34" s="23"/>
      <c r="U34" s="23"/>
      <c r="V34" s="23"/>
    </row>
    <row r="35" spans="1:119" s="3" customFormat="1" ht="12" customHeight="1">
      <c r="A35" s="61"/>
      <c r="B35" s="180" t="s">
        <v>143</v>
      </c>
      <c r="C35" s="65"/>
      <c r="D35" s="65"/>
      <c r="E35" s="63"/>
      <c r="F35" s="63"/>
      <c r="G35" s="66"/>
      <c r="H35" s="60"/>
      <c r="I35" s="60"/>
      <c r="J35" s="60"/>
      <c r="K35" s="59"/>
      <c r="L35" s="2"/>
      <c r="M35" s="17">
        <v>2001</v>
      </c>
      <c r="N35" s="2"/>
      <c r="O35" s="5"/>
      <c r="R35" s="99"/>
      <c r="S35" s="99"/>
      <c r="T35" s="23"/>
      <c r="U35" s="23"/>
      <c r="V35" s="23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</row>
    <row r="36" spans="1:119" s="3" customFormat="1" ht="12" customHeight="1">
      <c r="A36" s="134" t="s">
        <v>123</v>
      </c>
      <c r="B36" s="169" t="s">
        <v>98</v>
      </c>
      <c r="C36" s="234"/>
      <c r="D36" s="57"/>
      <c r="E36" s="166" t="s">
        <v>93</v>
      </c>
      <c r="F36" s="58"/>
      <c r="G36" s="185" t="s">
        <v>24</v>
      </c>
      <c r="H36" s="171">
        <v>2.33</v>
      </c>
      <c r="I36" s="232">
        <f>C36*H36</f>
        <v>0</v>
      </c>
      <c r="J36" s="233"/>
      <c r="K36" s="59"/>
      <c r="L36" s="2"/>
      <c r="M36" s="17"/>
      <c r="N36" s="2"/>
      <c r="O36" s="5"/>
      <c r="R36" s="23"/>
      <c r="S36" s="23"/>
      <c r="T36" s="23"/>
      <c r="U36" s="23"/>
      <c r="V36" s="23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</row>
    <row r="37" spans="1:119" s="3" customFormat="1" ht="12" customHeight="1">
      <c r="A37" s="61"/>
      <c r="B37" s="175" t="s">
        <v>125</v>
      </c>
      <c r="C37" s="235"/>
      <c r="D37" s="63"/>
      <c r="E37" s="167" t="s">
        <v>94</v>
      </c>
      <c r="F37" s="64"/>
      <c r="G37" s="160" t="s">
        <v>24</v>
      </c>
      <c r="H37" s="186">
        <v>1.17</v>
      </c>
      <c r="I37" s="232">
        <f>C36*H37</f>
        <v>0</v>
      </c>
      <c r="J37" s="233"/>
      <c r="K37" s="59"/>
      <c r="L37" s="2"/>
      <c r="M37" s="2"/>
      <c r="N37" s="2"/>
      <c r="O37" s="5"/>
      <c r="Q37" s="3">
        <f>P35-(P35*Q35/100)</f>
        <v>0</v>
      </c>
      <c r="R37" s="25"/>
      <c r="S37" s="23"/>
      <c r="T37" s="23"/>
      <c r="U37" s="23"/>
      <c r="V37" s="23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</row>
    <row r="38" spans="1:119" s="3" customFormat="1" ht="12" customHeight="1">
      <c r="A38" s="61"/>
      <c r="B38" s="180" t="s">
        <v>143</v>
      </c>
      <c r="C38" s="181"/>
      <c r="D38" s="63"/>
      <c r="E38" s="176"/>
      <c r="F38" s="64"/>
      <c r="G38" s="160"/>
      <c r="H38" s="177"/>
      <c r="I38" s="178"/>
      <c r="J38" s="179"/>
      <c r="K38" s="59"/>
      <c r="L38" s="2"/>
      <c r="M38" s="2"/>
      <c r="N38" s="2"/>
      <c r="O38" s="5"/>
      <c r="R38" s="25"/>
      <c r="S38" s="23"/>
      <c r="T38" s="23"/>
      <c r="U38" s="23"/>
      <c r="V38" s="23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</row>
    <row r="39" spans="1:119" s="3" customFormat="1" ht="12" customHeight="1">
      <c r="A39" s="61"/>
      <c r="B39" s="67"/>
      <c r="C39" s="60"/>
      <c r="D39" s="60"/>
      <c r="E39" s="63"/>
      <c r="F39" s="63"/>
      <c r="G39" s="60"/>
      <c r="H39" s="30"/>
      <c r="I39" s="60"/>
      <c r="J39" s="60"/>
      <c r="K39" s="59"/>
      <c r="L39" s="229">
        <v>227804</v>
      </c>
      <c r="M39" s="230">
        <f>M29</f>
        <v>3.1E-2</v>
      </c>
      <c r="N39" s="225">
        <f>L39+L39*M39</f>
        <v>234865.924</v>
      </c>
      <c r="O39" s="5"/>
      <c r="R39" s="99"/>
      <c r="S39" s="99"/>
      <c r="T39" s="23"/>
      <c r="U39" s="23"/>
      <c r="V39" s="226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</row>
    <row r="40" spans="1:119" s="3" customFormat="1" ht="12" customHeight="1">
      <c r="A40" s="134" t="s">
        <v>126</v>
      </c>
      <c r="B40" s="169" t="s">
        <v>127</v>
      </c>
      <c r="C40" s="227"/>
      <c r="D40" s="57"/>
      <c r="E40" s="166" t="s">
        <v>93</v>
      </c>
      <c r="F40" s="58"/>
      <c r="G40" s="185" t="s">
        <v>24</v>
      </c>
      <c r="H40" s="171">
        <v>14.52</v>
      </c>
      <c r="I40" s="232">
        <f>C40*H40</f>
        <v>0</v>
      </c>
      <c r="J40" s="233"/>
      <c r="K40" s="59"/>
      <c r="L40" s="229"/>
      <c r="M40" s="231"/>
      <c r="N40" s="225"/>
      <c r="O40" s="5"/>
      <c r="R40" s="100"/>
      <c r="S40" s="99">
        <v>343000</v>
      </c>
      <c r="T40" s="23"/>
      <c r="U40" s="23"/>
      <c r="V40" s="226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</row>
    <row r="41" spans="1:119" s="3" customFormat="1" ht="12" customHeight="1">
      <c r="A41" s="61"/>
      <c r="B41" s="175" t="s">
        <v>129</v>
      </c>
      <c r="C41" s="228"/>
      <c r="D41" s="63"/>
      <c r="E41" s="167" t="s">
        <v>94</v>
      </c>
      <c r="F41" s="64"/>
      <c r="G41" s="160" t="s">
        <v>24</v>
      </c>
      <c r="H41" s="186">
        <v>7.25</v>
      </c>
      <c r="I41" s="232">
        <f>C40*H41</f>
        <v>0</v>
      </c>
      <c r="J41" s="233"/>
      <c r="K41" s="59"/>
      <c r="L41" s="2"/>
      <c r="M41" s="2"/>
      <c r="N41" s="2"/>
      <c r="O41" s="5"/>
      <c r="R41" s="99"/>
      <c r="S41" s="101">
        <v>0.3</v>
      </c>
      <c r="T41" s="23"/>
      <c r="U41" s="23"/>
      <c r="V41" s="23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</row>
    <row r="42" spans="1:119" s="3" customFormat="1" ht="12" customHeight="1">
      <c r="A42" s="61"/>
      <c r="B42" s="174"/>
      <c r="C42" s="65"/>
      <c r="D42" s="65"/>
      <c r="E42" s="63"/>
      <c r="F42" s="63"/>
      <c r="G42" s="66"/>
      <c r="H42" s="60"/>
      <c r="I42" s="60"/>
      <c r="J42" s="60"/>
      <c r="K42" s="59"/>
      <c r="L42" s="2"/>
      <c r="M42" s="17">
        <v>2001</v>
      </c>
      <c r="N42" s="2"/>
      <c r="O42" s="5"/>
      <c r="R42" s="99"/>
      <c r="S42" s="99"/>
      <c r="T42" s="23"/>
      <c r="U42" s="23"/>
      <c r="V42" s="23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</row>
    <row r="43" spans="1:119" s="3" customFormat="1" ht="12" customHeight="1">
      <c r="A43" s="134" t="s">
        <v>128</v>
      </c>
      <c r="B43" s="169" t="s">
        <v>127</v>
      </c>
      <c r="C43" s="234"/>
      <c r="D43" s="57"/>
      <c r="E43" s="166" t="s">
        <v>93</v>
      </c>
      <c r="F43" s="58"/>
      <c r="G43" s="185" t="s">
        <v>24</v>
      </c>
      <c r="H43" s="171">
        <v>21.79</v>
      </c>
      <c r="I43" s="232">
        <f>C43*H43</f>
        <v>0</v>
      </c>
      <c r="J43" s="233"/>
      <c r="K43" s="59"/>
      <c r="L43" s="2"/>
      <c r="M43" s="17"/>
      <c r="N43" s="2"/>
      <c r="O43" s="5"/>
      <c r="R43" s="23"/>
      <c r="S43" s="23"/>
      <c r="T43" s="23"/>
      <c r="U43" s="23"/>
      <c r="V43" s="23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</row>
    <row r="44" spans="1:119" s="3" customFormat="1" ht="12" customHeight="1">
      <c r="A44" s="61"/>
      <c r="B44" s="175" t="s">
        <v>121</v>
      </c>
      <c r="C44" s="235"/>
      <c r="D44" s="63"/>
      <c r="E44" s="167" t="s">
        <v>94</v>
      </c>
      <c r="F44" s="64"/>
      <c r="G44" s="160" t="s">
        <v>24</v>
      </c>
      <c r="H44" s="186">
        <v>10.88</v>
      </c>
      <c r="I44" s="232">
        <f>C43*H44</f>
        <v>0</v>
      </c>
      <c r="J44" s="233"/>
      <c r="K44" s="59"/>
      <c r="L44" s="2"/>
      <c r="M44" s="2"/>
      <c r="N44" s="2"/>
      <c r="O44" s="5"/>
      <c r="Q44" s="3">
        <f>P42-(P42*Q42/100)</f>
        <v>0</v>
      </c>
      <c r="R44" s="25"/>
      <c r="S44" s="23"/>
      <c r="T44" s="23"/>
      <c r="U44" s="23"/>
      <c r="V44" s="23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</row>
    <row r="45" spans="1:119" s="3" customFormat="1" ht="12" customHeight="1">
      <c r="A45" s="61"/>
      <c r="B45" s="180" t="s">
        <v>129</v>
      </c>
      <c r="C45" s="65"/>
      <c r="D45" s="65"/>
      <c r="E45" s="63"/>
      <c r="F45" s="63"/>
      <c r="G45" s="66"/>
      <c r="H45" s="60"/>
      <c r="I45" s="60"/>
      <c r="J45" s="60"/>
      <c r="K45" s="59"/>
      <c r="L45" s="2"/>
      <c r="M45" s="17">
        <v>2001</v>
      </c>
      <c r="N45" s="2"/>
      <c r="O45" s="5"/>
      <c r="R45" s="99"/>
      <c r="S45" s="99"/>
      <c r="T45" s="23"/>
      <c r="U45" s="23"/>
      <c r="V45" s="23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</row>
    <row r="46" spans="1:119" s="3" customFormat="1" ht="12" customHeight="1">
      <c r="A46" s="61"/>
      <c r="B46" s="67"/>
      <c r="C46" s="60"/>
      <c r="D46" s="60"/>
      <c r="E46" s="63"/>
      <c r="F46" s="63"/>
      <c r="G46" s="60"/>
      <c r="H46" s="30"/>
      <c r="I46" s="60"/>
      <c r="J46" s="60"/>
      <c r="K46" s="59"/>
      <c r="L46" s="229">
        <v>227804</v>
      </c>
      <c r="M46" s="230">
        <f>M39</f>
        <v>3.1E-2</v>
      </c>
      <c r="N46" s="225">
        <f>L46+L46*M46</f>
        <v>234865.924</v>
      </c>
      <c r="O46" s="5"/>
      <c r="R46" s="99"/>
      <c r="S46" s="99"/>
      <c r="T46" s="23"/>
      <c r="U46" s="23"/>
      <c r="V46" s="226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</row>
    <row r="47" spans="1:119" s="3" customFormat="1" ht="12" customHeight="1">
      <c r="A47" s="134" t="s">
        <v>103</v>
      </c>
      <c r="B47" s="169" t="s">
        <v>4</v>
      </c>
      <c r="C47" s="227"/>
      <c r="D47" s="57"/>
      <c r="E47" s="166" t="s">
        <v>93</v>
      </c>
      <c r="F47" s="58"/>
      <c r="G47" s="185" t="s">
        <v>24</v>
      </c>
      <c r="H47" s="171">
        <v>18.14</v>
      </c>
      <c r="I47" s="232">
        <f>C47*H47</f>
        <v>0</v>
      </c>
      <c r="J47" s="233"/>
      <c r="K47" s="59"/>
      <c r="L47" s="229"/>
      <c r="M47" s="231"/>
      <c r="N47" s="225"/>
      <c r="O47" s="5"/>
      <c r="R47" s="100"/>
      <c r="S47" s="99">
        <v>343000</v>
      </c>
      <c r="T47" s="23"/>
      <c r="U47" s="23"/>
      <c r="V47" s="226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</row>
    <row r="48" spans="1:119" s="3" customFormat="1" ht="12" customHeight="1">
      <c r="A48" s="61"/>
      <c r="B48" s="175" t="s">
        <v>130</v>
      </c>
      <c r="C48" s="228"/>
      <c r="D48" s="63"/>
      <c r="E48" s="167" t="s">
        <v>94</v>
      </c>
      <c r="F48" s="64"/>
      <c r="G48" s="160" t="s">
        <v>24</v>
      </c>
      <c r="H48" s="186">
        <v>9.09</v>
      </c>
      <c r="I48" s="232">
        <f>C47*H48</f>
        <v>0</v>
      </c>
      <c r="J48" s="233"/>
      <c r="K48" s="59"/>
      <c r="L48" s="2"/>
      <c r="M48" s="2"/>
      <c r="N48" s="2"/>
      <c r="O48" s="5"/>
      <c r="R48" s="99"/>
      <c r="S48" s="101">
        <v>0.3</v>
      </c>
      <c r="T48" s="23"/>
      <c r="U48" s="23"/>
      <c r="V48" s="23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</row>
    <row r="49" spans="1:119" s="3" customFormat="1" ht="12" customHeight="1">
      <c r="A49" s="61"/>
      <c r="B49" s="174"/>
      <c r="C49" s="60"/>
      <c r="D49" s="60"/>
      <c r="E49" s="63"/>
      <c r="F49" s="63"/>
      <c r="G49" s="63"/>
      <c r="H49" s="63"/>
      <c r="I49" s="63"/>
      <c r="J49" s="63"/>
      <c r="K49" s="68"/>
      <c r="L49" s="18" t="s">
        <v>15</v>
      </c>
      <c r="M49" s="17" t="s">
        <v>16</v>
      </c>
      <c r="N49" s="18" t="s">
        <v>17</v>
      </c>
      <c r="O49" s="5"/>
      <c r="R49" s="99"/>
      <c r="S49" s="99">
        <f>S40-(S40*S41)</f>
        <v>240100</v>
      </c>
      <c r="T49" s="23"/>
      <c r="U49" s="23"/>
      <c r="V49" s="23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</row>
    <row r="50" spans="1:119" s="3" customFormat="1" ht="12" customHeight="1">
      <c r="A50" s="134" t="s">
        <v>131</v>
      </c>
      <c r="B50" s="169" t="s">
        <v>4</v>
      </c>
      <c r="C50" s="234"/>
      <c r="D50" s="57"/>
      <c r="E50" s="166" t="s">
        <v>93</v>
      </c>
      <c r="F50" s="58"/>
      <c r="G50" s="185" t="s">
        <v>24</v>
      </c>
      <c r="H50" s="171">
        <v>27.23</v>
      </c>
      <c r="I50" s="232">
        <f>C50*H50</f>
        <v>0</v>
      </c>
      <c r="J50" s="233"/>
      <c r="K50" s="59"/>
      <c r="L50" s="2"/>
      <c r="M50" s="17"/>
      <c r="N50" s="2"/>
      <c r="O50" s="5"/>
      <c r="R50" s="23"/>
      <c r="S50" s="23"/>
      <c r="T50" s="23"/>
      <c r="U50" s="23"/>
      <c r="V50" s="23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</row>
    <row r="51" spans="1:119" ht="12" customHeight="1">
      <c r="A51" s="61"/>
      <c r="B51" s="175" t="s">
        <v>121</v>
      </c>
      <c r="C51" s="235"/>
      <c r="D51" s="63"/>
      <c r="E51" s="167" t="s">
        <v>94</v>
      </c>
      <c r="F51" s="64"/>
      <c r="G51" s="160" t="s">
        <v>24</v>
      </c>
      <c r="H51" s="186">
        <v>13.62</v>
      </c>
      <c r="I51" s="232">
        <f>C50*H51</f>
        <v>0</v>
      </c>
      <c r="J51" s="233"/>
      <c r="K51" s="59"/>
      <c r="L51" s="2"/>
      <c r="M51" s="2"/>
      <c r="N51" s="2"/>
      <c r="Q51" s="3">
        <f>P49-(P49*Q49/100)</f>
        <v>0</v>
      </c>
      <c r="R51" s="25"/>
      <c r="S51" s="23"/>
      <c r="T51" s="23"/>
      <c r="U51" s="23"/>
      <c r="V51" s="23"/>
    </row>
    <row r="52" spans="1:119" ht="12" customHeight="1">
      <c r="A52" s="61"/>
      <c r="B52" s="180" t="s">
        <v>130</v>
      </c>
      <c r="C52" s="65"/>
      <c r="D52" s="65"/>
      <c r="E52" s="63"/>
      <c r="F52" s="63"/>
      <c r="G52" s="66"/>
      <c r="H52" s="60"/>
      <c r="I52" s="60"/>
      <c r="J52" s="60"/>
      <c r="K52" s="59"/>
      <c r="L52" s="2"/>
      <c r="M52" s="17">
        <v>2001</v>
      </c>
      <c r="N52" s="2"/>
      <c r="R52" s="99"/>
      <c r="S52" s="99"/>
      <c r="T52" s="23"/>
      <c r="U52" s="23"/>
      <c r="V52" s="23"/>
    </row>
    <row r="53" spans="1:119" ht="12" customHeight="1">
      <c r="A53" s="134" t="s">
        <v>106</v>
      </c>
      <c r="B53" s="172" t="s">
        <v>104</v>
      </c>
      <c r="C53" s="60"/>
      <c r="D53" s="60"/>
      <c r="E53" s="63"/>
      <c r="F53" s="63"/>
      <c r="G53" s="60"/>
      <c r="H53" s="30"/>
      <c r="I53" s="60"/>
      <c r="J53" s="60"/>
      <c r="K53" s="59"/>
      <c r="L53" s="229">
        <v>325434</v>
      </c>
      <c r="M53" s="230">
        <f>M29</f>
        <v>3.1E-2</v>
      </c>
      <c r="N53" s="225">
        <f>L53+L53*M53</f>
        <v>335522.45400000003</v>
      </c>
      <c r="O53" s="95">
        <v>37773</v>
      </c>
      <c r="P53" s="88">
        <v>37469</v>
      </c>
      <c r="R53" s="102"/>
      <c r="S53" s="99"/>
      <c r="T53" s="23"/>
      <c r="U53" s="23"/>
      <c r="V53" s="23"/>
    </row>
    <row r="54" spans="1:119" ht="12" customHeight="1">
      <c r="A54" s="173" t="s">
        <v>107</v>
      </c>
      <c r="B54" s="169" t="s">
        <v>108</v>
      </c>
      <c r="C54" s="227"/>
      <c r="D54" s="57"/>
      <c r="E54" s="166" t="s">
        <v>93</v>
      </c>
      <c r="F54" s="58"/>
      <c r="G54" s="185" t="s">
        <v>24</v>
      </c>
      <c r="H54" s="171">
        <v>21.79</v>
      </c>
      <c r="I54" s="232">
        <f>C54*H54</f>
        <v>0</v>
      </c>
      <c r="J54" s="233"/>
      <c r="K54" s="59"/>
      <c r="L54" s="229"/>
      <c r="M54" s="231"/>
      <c r="N54" s="225"/>
      <c r="O54" s="96">
        <v>1892.2</v>
      </c>
      <c r="P54" s="89">
        <v>1848.4</v>
      </c>
      <c r="R54" s="102"/>
      <c r="S54" s="99"/>
      <c r="T54" s="23"/>
      <c r="U54" s="23"/>
      <c r="V54" s="23"/>
    </row>
    <row r="55" spans="1:119" s="3" customFormat="1" ht="12" customHeight="1">
      <c r="A55" s="61"/>
      <c r="B55" s="277" t="s">
        <v>144</v>
      </c>
      <c r="C55" s="228"/>
      <c r="D55" s="63"/>
      <c r="E55" s="167" t="s">
        <v>94</v>
      </c>
      <c r="F55" s="64"/>
      <c r="G55" s="160" t="s">
        <v>24</v>
      </c>
      <c r="H55" s="186">
        <v>10.88</v>
      </c>
      <c r="I55" s="232">
        <f>C54*H55</f>
        <v>0</v>
      </c>
      <c r="J55" s="233"/>
      <c r="K55" s="59"/>
      <c r="L55" s="2"/>
      <c r="M55" s="2"/>
      <c r="N55" s="2"/>
      <c r="O55" s="97">
        <f>1892.2/1848.4</f>
        <v>1.0236961696602467</v>
      </c>
      <c r="P55" s="90" t="s">
        <v>29</v>
      </c>
      <c r="R55" s="102"/>
      <c r="S55" s="99"/>
      <c r="T55" s="23"/>
      <c r="U55" s="23"/>
      <c r="V55" s="23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</row>
    <row r="56" spans="1:119" s="3" customFormat="1" ht="12" customHeight="1">
      <c r="A56" s="69"/>
      <c r="B56" s="278"/>
      <c r="C56" s="53"/>
      <c r="D56" s="53"/>
      <c r="E56" s="53"/>
      <c r="F56" s="53"/>
      <c r="G56" s="53"/>
      <c r="H56" s="53"/>
      <c r="I56" s="53"/>
      <c r="J56" s="53"/>
      <c r="K56" s="59"/>
      <c r="L56" s="2"/>
      <c r="M56" s="2"/>
      <c r="N56" s="2"/>
      <c r="O56" s="5"/>
      <c r="R56" s="102">
        <v>325000</v>
      </c>
      <c r="S56" s="99"/>
      <c r="T56" s="23"/>
      <c r="U56" s="23"/>
      <c r="V56" s="23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</row>
    <row r="57" spans="1:119" ht="12" customHeight="1">
      <c r="A57" s="173" t="s">
        <v>110</v>
      </c>
      <c r="B57" s="169" t="s">
        <v>111</v>
      </c>
      <c r="C57" s="227"/>
      <c r="D57" s="57"/>
      <c r="E57" s="166" t="s">
        <v>93</v>
      </c>
      <c r="F57" s="58"/>
      <c r="G57" s="185" t="s">
        <v>24</v>
      </c>
      <c r="H57" s="171">
        <v>18.14</v>
      </c>
      <c r="I57" s="232">
        <f>C57*H57</f>
        <v>0</v>
      </c>
      <c r="J57" s="233"/>
      <c r="K57" s="59"/>
      <c r="L57" s="2"/>
      <c r="M57" s="2"/>
      <c r="N57" s="2"/>
      <c r="O57" s="96">
        <v>1892.2</v>
      </c>
      <c r="P57" s="89">
        <v>1848.4</v>
      </c>
      <c r="R57" s="102"/>
      <c r="S57" s="99"/>
      <c r="T57" s="23"/>
      <c r="U57" s="23"/>
      <c r="V57" s="23"/>
    </row>
    <row r="58" spans="1:119" s="3" customFormat="1" ht="12" customHeight="1">
      <c r="A58" s="61"/>
      <c r="B58" s="277" t="s">
        <v>144</v>
      </c>
      <c r="C58" s="228"/>
      <c r="D58" s="63"/>
      <c r="E58" s="167" t="s">
        <v>94</v>
      </c>
      <c r="F58" s="64"/>
      <c r="G58" s="160" t="s">
        <v>24</v>
      </c>
      <c r="H58" s="186">
        <v>9.09</v>
      </c>
      <c r="I58" s="232">
        <f>C57*H58</f>
        <v>0</v>
      </c>
      <c r="J58" s="233"/>
      <c r="K58" s="59"/>
      <c r="L58" s="2"/>
      <c r="M58" s="2"/>
      <c r="N58" s="2"/>
      <c r="O58" s="97">
        <f>1892.2/1848.4</f>
        <v>1.0236961696602467</v>
      </c>
      <c r="P58" s="90" t="s">
        <v>29</v>
      </c>
      <c r="R58" s="102"/>
      <c r="S58" s="99"/>
      <c r="T58" s="23"/>
      <c r="U58" s="23"/>
      <c r="V58" s="23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</row>
    <row r="59" spans="1:119" s="3" customFormat="1" ht="12" customHeight="1">
      <c r="A59" s="69"/>
      <c r="B59" s="278"/>
      <c r="C59" s="53"/>
      <c r="D59" s="53"/>
      <c r="E59" s="53"/>
      <c r="F59" s="53"/>
      <c r="G59" s="53"/>
      <c r="H59" s="53"/>
      <c r="I59" s="53"/>
      <c r="J59" s="53"/>
      <c r="K59" s="59"/>
      <c r="L59" s="2"/>
      <c r="M59" s="2"/>
      <c r="N59" s="2"/>
      <c r="O59" s="5"/>
      <c r="R59" s="102">
        <v>325000</v>
      </c>
      <c r="S59" s="99"/>
      <c r="T59" s="23"/>
      <c r="U59" s="23"/>
      <c r="V59" s="23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</row>
    <row r="60" spans="1:119" ht="12" customHeight="1">
      <c r="A60" s="173" t="s">
        <v>113</v>
      </c>
      <c r="B60" s="169" t="s">
        <v>114</v>
      </c>
      <c r="C60" s="227"/>
      <c r="D60" s="57"/>
      <c r="E60" s="166" t="s">
        <v>93</v>
      </c>
      <c r="F60" s="58"/>
      <c r="G60" s="185" t="s">
        <v>24</v>
      </c>
      <c r="H60" s="171">
        <v>16.34</v>
      </c>
      <c r="I60" s="232">
        <f>C60*H60</f>
        <v>0</v>
      </c>
      <c r="J60" s="233"/>
      <c r="K60" s="59"/>
      <c r="L60" s="2"/>
      <c r="M60" s="2"/>
      <c r="N60" s="2"/>
      <c r="O60" s="96">
        <v>1892.2</v>
      </c>
      <c r="P60" s="89">
        <v>1848.4</v>
      </c>
      <c r="R60" s="102"/>
      <c r="S60" s="99"/>
      <c r="T60" s="23"/>
      <c r="U60" s="23"/>
      <c r="V60" s="23"/>
    </row>
    <row r="61" spans="1:119" s="3" customFormat="1" ht="12" customHeight="1">
      <c r="A61" s="61"/>
      <c r="B61" s="277" t="s">
        <v>145</v>
      </c>
      <c r="C61" s="228"/>
      <c r="D61" s="63"/>
      <c r="E61" s="167" t="s">
        <v>94</v>
      </c>
      <c r="F61" s="64"/>
      <c r="G61" s="160" t="s">
        <v>24</v>
      </c>
      <c r="H61" s="186">
        <v>8.16</v>
      </c>
      <c r="I61" s="232">
        <f>C60*H61</f>
        <v>0</v>
      </c>
      <c r="J61" s="233"/>
      <c r="K61" s="59"/>
      <c r="L61" s="2"/>
      <c r="M61" s="2"/>
      <c r="N61" s="2"/>
      <c r="O61" s="97">
        <f>1892.2/1848.4</f>
        <v>1.0236961696602467</v>
      </c>
      <c r="P61" s="90" t="s">
        <v>29</v>
      </c>
      <c r="R61" s="102"/>
      <c r="S61" s="99"/>
      <c r="T61" s="23"/>
      <c r="U61" s="23"/>
      <c r="V61" s="23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</row>
    <row r="62" spans="1:119" s="3" customFormat="1" ht="12" customHeight="1">
      <c r="A62" s="69"/>
      <c r="B62" s="278"/>
      <c r="C62" s="53"/>
      <c r="D62" s="53"/>
      <c r="E62" s="53"/>
      <c r="F62" s="53"/>
      <c r="G62" s="53"/>
      <c r="H62" s="53"/>
      <c r="I62" s="53"/>
      <c r="J62" s="53"/>
      <c r="K62" s="59"/>
      <c r="L62" s="2"/>
      <c r="M62" s="2"/>
      <c r="N62" s="2"/>
      <c r="O62" s="5"/>
      <c r="R62" s="102">
        <v>325000</v>
      </c>
      <c r="S62" s="99"/>
      <c r="T62" s="23"/>
      <c r="U62" s="23"/>
      <c r="V62" s="23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</row>
    <row r="63" spans="1:119" ht="12" customHeight="1">
      <c r="A63" s="173"/>
      <c r="B63" s="172"/>
      <c r="C63" s="279" t="s">
        <v>115</v>
      </c>
      <c r="D63" s="57"/>
      <c r="E63" s="166" t="s">
        <v>93</v>
      </c>
      <c r="F63" s="58"/>
      <c r="G63" s="185"/>
      <c r="H63" s="171"/>
      <c r="I63" s="232">
        <f>I30+I33+I36+I40+I43+I47+I50+I54+I57+I60</f>
        <v>0</v>
      </c>
      <c r="J63" s="233"/>
      <c r="K63" s="59"/>
      <c r="L63" s="2"/>
      <c r="M63" s="2"/>
      <c r="N63" s="2"/>
      <c r="O63" s="96">
        <v>1892.2</v>
      </c>
      <c r="P63" s="89">
        <v>1848.4</v>
      </c>
      <c r="R63" s="102"/>
      <c r="S63" s="99"/>
      <c r="T63" s="23"/>
      <c r="U63" s="23"/>
      <c r="V63" s="23"/>
    </row>
    <row r="64" spans="1:119" s="3" customFormat="1" ht="12" customHeight="1">
      <c r="A64" s="61"/>
      <c r="B64" s="174"/>
      <c r="C64" s="279"/>
      <c r="D64" s="63"/>
      <c r="E64" s="167" t="s">
        <v>94</v>
      </c>
      <c r="F64" s="64"/>
      <c r="G64" s="160"/>
      <c r="H64" s="186"/>
      <c r="I64" s="232">
        <f>I31+I34+I37+I41+I44+I48+I51+I55+I58+I61</f>
        <v>0</v>
      </c>
      <c r="J64" s="233"/>
      <c r="K64" s="59"/>
      <c r="L64" s="2"/>
      <c r="M64" s="2"/>
      <c r="N64" s="2"/>
      <c r="O64" s="97">
        <f>1892.2/1848.4</f>
        <v>1.0236961696602467</v>
      </c>
      <c r="P64" s="90" t="s">
        <v>29</v>
      </c>
      <c r="R64" s="102"/>
      <c r="S64" s="99"/>
      <c r="T64" s="23"/>
      <c r="U64" s="23"/>
      <c r="V64" s="23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</row>
    <row r="65" spans="1:119" s="3" customFormat="1" ht="16.5" customHeight="1" thickBot="1">
      <c r="A65" s="70"/>
      <c r="B65" s="71"/>
      <c r="C65" s="72"/>
      <c r="D65" s="72"/>
      <c r="E65" s="73"/>
      <c r="F65" s="73"/>
      <c r="G65" s="74"/>
      <c r="H65" s="75"/>
      <c r="I65" s="72"/>
      <c r="J65" s="72"/>
      <c r="K65" s="76"/>
      <c r="L65" s="2"/>
      <c r="M65" s="2"/>
      <c r="N65" s="91">
        <v>185.19</v>
      </c>
      <c r="O65" s="98">
        <v>2.3699999999999999E-2</v>
      </c>
      <c r="P65" s="92">
        <f>N65*O65+N65</f>
        <v>189.579003</v>
      </c>
      <c r="R65" s="102"/>
      <c r="S65" s="99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</row>
    <row r="66" spans="1:119" s="3" customFormat="1" ht="12" customHeight="1">
      <c r="A66" s="29"/>
      <c r="B66" s="26"/>
      <c r="C66" s="60"/>
      <c r="D66" s="60"/>
      <c r="E66" s="63"/>
      <c r="F66" s="63"/>
      <c r="G66" s="77"/>
      <c r="H66" s="30"/>
      <c r="I66" s="60"/>
      <c r="J66" s="60"/>
      <c r="K66" s="31"/>
      <c r="L66" s="2"/>
      <c r="M66" s="2"/>
      <c r="N66" s="2"/>
      <c r="O66" s="5"/>
      <c r="R66" s="6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</row>
    <row r="67" spans="1:119" s="3" customFormat="1" ht="15" customHeight="1">
      <c r="A67" s="62"/>
      <c r="B67" s="26"/>
      <c r="C67" s="78" t="s">
        <v>5</v>
      </c>
      <c r="D67" s="78"/>
      <c r="E67" s="27"/>
      <c r="F67" s="53"/>
      <c r="G67" s="79"/>
      <c r="H67" s="80" t="s">
        <v>0</v>
      </c>
      <c r="I67" s="223">
        <f>I63+I64</f>
        <v>0</v>
      </c>
      <c r="J67" s="224"/>
      <c r="K67" s="31"/>
      <c r="L67" s="2"/>
      <c r="M67" s="2"/>
      <c r="N67" s="93">
        <v>196.1</v>
      </c>
      <c r="O67" s="5" t="s">
        <v>30</v>
      </c>
      <c r="P67" s="3">
        <v>1975.2</v>
      </c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</row>
    <row r="68" spans="1:119" s="3" customFormat="1" ht="15" customHeight="1">
      <c r="A68" s="62"/>
      <c r="B68" s="26"/>
      <c r="C68" s="81"/>
      <c r="D68" s="81"/>
      <c r="E68" s="82"/>
      <c r="F68" s="82"/>
      <c r="G68" s="84"/>
      <c r="H68" s="83"/>
      <c r="I68" s="84"/>
      <c r="J68" s="84"/>
      <c r="K68" s="30"/>
      <c r="O68" s="5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</row>
    <row r="69" spans="1:119" s="3" customFormat="1" ht="15" customHeight="1">
      <c r="A69" s="29"/>
      <c r="B69" s="26"/>
      <c r="C69" s="30"/>
      <c r="D69" s="30"/>
      <c r="E69" s="26"/>
      <c r="F69" s="26"/>
      <c r="G69" s="189"/>
      <c r="H69" s="189"/>
      <c r="I69" s="189"/>
      <c r="J69" s="165"/>
      <c r="K69" s="31"/>
      <c r="O69" s="5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</row>
    <row r="70" spans="1:119" s="3" customFormat="1">
      <c r="A70" s="5"/>
      <c r="C70" s="7"/>
      <c r="D70" s="7"/>
      <c r="G70" s="15"/>
      <c r="H70" s="8"/>
      <c r="I70" s="8"/>
      <c r="J70" s="8"/>
      <c r="K70" s="8"/>
      <c r="O70" s="5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</row>
    <row r="71" spans="1:119" s="3" customFormat="1">
      <c r="A71" s="5"/>
      <c r="C71" s="7"/>
      <c r="D71" s="7"/>
      <c r="G71" s="15"/>
      <c r="H71" s="8"/>
      <c r="I71" s="8"/>
      <c r="J71" s="8"/>
      <c r="K71" s="8"/>
      <c r="O71" s="5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</row>
    <row r="72" spans="1:119" s="3" customFormat="1">
      <c r="A72" s="5"/>
      <c r="C72" s="7"/>
      <c r="D72" s="7"/>
      <c r="G72" s="15"/>
      <c r="H72" s="8"/>
      <c r="I72" s="8"/>
      <c r="J72" s="8"/>
      <c r="K72" s="8"/>
      <c r="O72" s="5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</row>
    <row r="73" spans="1:119" s="3" customFormat="1">
      <c r="A73" s="5"/>
      <c r="C73" s="7"/>
      <c r="D73" s="7"/>
      <c r="G73" s="15"/>
      <c r="H73" s="8"/>
      <c r="I73" s="8"/>
      <c r="J73" s="8"/>
      <c r="K73" s="8"/>
      <c r="O73" s="5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</row>
    <row r="74" spans="1:119" s="3" customFormat="1">
      <c r="A74" s="5"/>
      <c r="C74" s="7"/>
      <c r="D74" s="7"/>
      <c r="G74" s="15"/>
      <c r="H74" s="8"/>
      <c r="I74" s="8"/>
      <c r="J74" s="8"/>
      <c r="K74" s="8"/>
      <c r="O74" s="5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</row>
    <row r="75" spans="1:119" s="3" customFormat="1">
      <c r="A75" s="5"/>
      <c r="C75" s="7"/>
      <c r="D75" s="7"/>
      <c r="G75" s="15"/>
      <c r="H75" s="8"/>
      <c r="I75" s="8"/>
      <c r="J75" s="8"/>
      <c r="K75" s="8"/>
      <c r="O75" s="5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</row>
    <row r="76" spans="1:119" s="3" customFormat="1">
      <c r="A76" s="5"/>
      <c r="C76" s="7"/>
      <c r="D76" s="7"/>
      <c r="G76" s="15"/>
      <c r="H76" s="8"/>
      <c r="I76" s="8"/>
      <c r="J76" s="8"/>
      <c r="K76" s="8"/>
      <c r="O76" s="5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</row>
    <row r="77" spans="1:119" s="3" customFormat="1">
      <c r="A77" s="5"/>
      <c r="C77" s="7"/>
      <c r="D77" s="7"/>
      <c r="G77" s="15"/>
      <c r="H77" s="8"/>
      <c r="I77" s="8"/>
      <c r="J77" s="8"/>
      <c r="K77" s="8"/>
      <c r="O77" s="5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</row>
    <row r="78" spans="1:119" s="3" customFormat="1">
      <c r="A78" s="5"/>
      <c r="C78" s="7"/>
      <c r="D78" s="7"/>
      <c r="G78" s="15"/>
      <c r="H78" s="8"/>
      <c r="I78" s="8"/>
      <c r="J78" s="8"/>
      <c r="K78" s="8"/>
      <c r="O78" s="5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</row>
    <row r="79" spans="1:119" s="8" customFormat="1">
      <c r="A79" s="5"/>
      <c r="B79" s="3"/>
      <c r="C79" s="7"/>
      <c r="D79" s="7"/>
      <c r="E79" s="3"/>
      <c r="F79" s="3"/>
      <c r="G79" s="15"/>
      <c r="L79" s="3"/>
      <c r="M79" s="3"/>
      <c r="N79" s="3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</row>
    <row r="80" spans="1:119" s="8" customFormat="1">
      <c r="A80" s="5"/>
      <c r="B80" s="3"/>
      <c r="C80" s="7"/>
      <c r="D80" s="7"/>
      <c r="E80" s="3"/>
      <c r="F80" s="3"/>
      <c r="G80" s="15"/>
      <c r="L80" s="3"/>
      <c r="M80" s="3"/>
      <c r="N80" s="3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</row>
    <row r="81" spans="1:119" s="8" customFormat="1">
      <c r="A81" s="5"/>
      <c r="B81" s="3"/>
      <c r="C81" s="7"/>
      <c r="D81" s="7"/>
      <c r="E81" s="3"/>
      <c r="F81" s="3"/>
      <c r="G81" s="15"/>
      <c r="L81" s="3"/>
      <c r="M81" s="3"/>
      <c r="N81" s="3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</row>
    <row r="82" spans="1:119" s="8" customFormat="1">
      <c r="A82" s="5"/>
      <c r="B82" s="3"/>
      <c r="C82" s="7"/>
      <c r="D82" s="7"/>
      <c r="E82" s="3"/>
      <c r="F82" s="3"/>
      <c r="G82" s="15"/>
      <c r="L82" s="3"/>
      <c r="M82" s="3"/>
      <c r="N82" s="3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</row>
    <row r="83" spans="1:119" s="8" customFormat="1">
      <c r="A83" s="5"/>
      <c r="B83" s="3"/>
      <c r="C83" s="7"/>
      <c r="D83" s="7"/>
      <c r="E83" s="3"/>
      <c r="F83" s="3"/>
      <c r="G83" s="15"/>
      <c r="L83" s="3"/>
      <c r="M83" s="3"/>
      <c r="N83" s="3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</row>
    <row r="84" spans="1:119" s="8" customFormat="1">
      <c r="A84" s="5"/>
      <c r="B84" s="3"/>
      <c r="C84" s="7"/>
      <c r="D84" s="7"/>
      <c r="E84" s="3"/>
      <c r="F84" s="3"/>
      <c r="G84" s="15"/>
      <c r="L84" s="3"/>
      <c r="M84" s="3"/>
      <c r="N84" s="3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</row>
    <row r="85" spans="1:119" s="8" customFormat="1">
      <c r="A85" s="5"/>
      <c r="B85" s="3"/>
      <c r="C85" s="7"/>
      <c r="D85" s="7"/>
      <c r="E85" s="3"/>
      <c r="F85" s="3"/>
      <c r="G85" s="15"/>
      <c r="L85" s="3"/>
      <c r="M85" s="3"/>
      <c r="N85" s="3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</row>
    <row r="86" spans="1:119" s="8" customFormat="1">
      <c r="A86" s="5"/>
      <c r="B86" s="3"/>
      <c r="C86" s="7"/>
      <c r="D86" s="7"/>
      <c r="E86" s="3"/>
      <c r="F86" s="3"/>
      <c r="G86" s="15"/>
      <c r="L86" s="3"/>
      <c r="M86" s="3"/>
      <c r="N86" s="3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</row>
    <row r="87" spans="1:119" s="8" customFormat="1">
      <c r="A87" s="5"/>
      <c r="B87" s="3"/>
      <c r="C87" s="7"/>
      <c r="D87" s="7"/>
      <c r="E87" s="3"/>
      <c r="F87" s="3"/>
      <c r="G87" s="15"/>
      <c r="L87" s="3"/>
      <c r="M87" s="3"/>
      <c r="N87" s="3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</row>
    <row r="88" spans="1:119" s="8" customFormat="1">
      <c r="A88" s="5"/>
      <c r="B88" s="3"/>
      <c r="C88" s="7"/>
      <c r="D88" s="7"/>
      <c r="E88" s="3"/>
      <c r="F88" s="3"/>
      <c r="G88" s="15"/>
      <c r="L88" s="3"/>
      <c r="M88" s="3"/>
      <c r="N88" s="3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</row>
    <row r="89" spans="1:119" s="8" customFormat="1">
      <c r="A89" s="5"/>
      <c r="B89" s="3"/>
      <c r="C89" s="7"/>
      <c r="D89" s="7"/>
      <c r="E89" s="3"/>
      <c r="F89" s="3"/>
      <c r="G89" s="15"/>
      <c r="L89" s="3"/>
      <c r="M89" s="3"/>
      <c r="N89" s="3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</row>
    <row r="90" spans="1:119" s="8" customFormat="1">
      <c r="A90" s="5"/>
      <c r="B90" s="3"/>
      <c r="C90" s="7"/>
      <c r="D90" s="7"/>
      <c r="E90" s="3"/>
      <c r="F90" s="3"/>
      <c r="G90" s="15"/>
      <c r="L90" s="3"/>
      <c r="M90" s="3"/>
      <c r="N90" s="3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</row>
    <row r="91" spans="1:119" s="8" customFormat="1">
      <c r="A91" s="5"/>
      <c r="B91" s="3"/>
      <c r="C91" s="7"/>
      <c r="D91" s="7"/>
      <c r="E91" s="3"/>
      <c r="F91" s="3"/>
      <c r="G91" s="15"/>
      <c r="L91" s="3"/>
      <c r="M91" s="3"/>
      <c r="N91" s="3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</row>
    <row r="92" spans="1:119" s="8" customFormat="1">
      <c r="A92" s="5"/>
      <c r="B92" s="3"/>
      <c r="C92" s="7"/>
      <c r="D92" s="7"/>
      <c r="E92" s="3"/>
      <c r="F92" s="3"/>
      <c r="G92" s="15"/>
      <c r="L92" s="3"/>
      <c r="M92" s="3"/>
      <c r="N92" s="3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</row>
    <row r="93" spans="1:119" s="8" customFormat="1">
      <c r="A93" s="5"/>
      <c r="B93" s="3"/>
      <c r="C93" s="7"/>
      <c r="D93" s="7"/>
      <c r="E93" s="3"/>
      <c r="F93" s="3"/>
      <c r="G93" s="15"/>
      <c r="L93" s="3"/>
      <c r="M93" s="3"/>
      <c r="N93" s="3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</row>
    <row r="94" spans="1:119" s="8" customFormat="1">
      <c r="A94" s="5"/>
      <c r="B94" s="3"/>
      <c r="C94" s="7"/>
      <c r="D94" s="7"/>
      <c r="E94" s="3"/>
      <c r="F94" s="3"/>
      <c r="G94" s="15"/>
      <c r="L94" s="3"/>
      <c r="M94" s="3"/>
      <c r="N94" s="3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</row>
    <row r="95" spans="1:119" s="8" customFormat="1">
      <c r="A95" s="5"/>
      <c r="B95" s="3"/>
      <c r="C95" s="7"/>
      <c r="D95" s="7"/>
      <c r="E95" s="3"/>
      <c r="F95" s="3"/>
      <c r="G95" s="15"/>
      <c r="L95" s="3"/>
      <c r="M95" s="3"/>
      <c r="N95" s="3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</row>
    <row r="96" spans="1:119" s="8" customFormat="1">
      <c r="A96" s="5"/>
      <c r="B96" s="3"/>
      <c r="C96" s="7"/>
      <c r="D96" s="7"/>
      <c r="E96" s="3"/>
      <c r="F96" s="3"/>
      <c r="G96" s="15"/>
      <c r="L96" s="3"/>
      <c r="M96" s="3"/>
      <c r="N96" s="3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</row>
    <row r="97" spans="1:119" s="8" customFormat="1">
      <c r="A97" s="5"/>
      <c r="B97" s="3"/>
      <c r="C97" s="7"/>
      <c r="D97" s="7"/>
      <c r="E97" s="3"/>
      <c r="F97" s="3"/>
      <c r="G97" s="15"/>
      <c r="L97" s="3"/>
      <c r="M97" s="3"/>
      <c r="N97" s="3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</row>
    <row r="98" spans="1:119" s="8" customFormat="1">
      <c r="A98" s="5"/>
      <c r="B98" s="3"/>
      <c r="C98" s="7"/>
      <c r="D98" s="7"/>
      <c r="E98" s="3"/>
      <c r="F98" s="3"/>
      <c r="G98" s="15"/>
      <c r="L98" s="3"/>
      <c r="M98" s="3"/>
      <c r="N98" s="3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</row>
    <row r="99" spans="1:119" s="8" customFormat="1">
      <c r="A99" s="5"/>
      <c r="B99" s="3"/>
      <c r="C99" s="7"/>
      <c r="D99" s="7"/>
      <c r="E99" s="3"/>
      <c r="F99" s="3"/>
      <c r="G99" s="15"/>
      <c r="L99" s="3"/>
      <c r="M99" s="3"/>
      <c r="N99" s="3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</row>
    <row r="100" spans="1:119" s="8" customFormat="1">
      <c r="A100" s="5"/>
      <c r="B100" s="3"/>
      <c r="C100" s="7"/>
      <c r="D100" s="7"/>
      <c r="E100" s="3"/>
      <c r="F100" s="3"/>
      <c r="G100" s="15"/>
      <c r="L100" s="3"/>
      <c r="M100" s="3"/>
      <c r="N100" s="3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</row>
    <row r="101" spans="1:119" s="8" customFormat="1">
      <c r="A101" s="5"/>
      <c r="B101" s="3"/>
      <c r="C101" s="7"/>
      <c r="D101" s="7"/>
      <c r="E101" s="3"/>
      <c r="F101" s="3"/>
      <c r="G101" s="15"/>
      <c r="L101" s="3"/>
      <c r="M101" s="3"/>
      <c r="N101" s="3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</row>
    <row r="102" spans="1:119" s="8" customFormat="1">
      <c r="A102" s="5"/>
      <c r="B102" s="3"/>
      <c r="C102" s="7"/>
      <c r="D102" s="7"/>
      <c r="E102" s="3"/>
      <c r="F102" s="3"/>
      <c r="G102" s="15"/>
      <c r="L102" s="3"/>
      <c r="M102" s="3"/>
      <c r="N102" s="3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</row>
    <row r="103" spans="1:119" s="8" customFormat="1">
      <c r="A103" s="5"/>
      <c r="B103" s="3"/>
      <c r="C103" s="7"/>
      <c r="D103" s="7"/>
      <c r="E103" s="3"/>
      <c r="F103" s="3"/>
      <c r="G103" s="15"/>
      <c r="L103" s="3"/>
      <c r="M103" s="3"/>
      <c r="N103" s="3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</row>
    <row r="104" spans="1:119" s="8" customFormat="1">
      <c r="A104" s="5"/>
      <c r="B104" s="3"/>
      <c r="C104" s="7"/>
      <c r="D104" s="7"/>
      <c r="E104" s="3"/>
      <c r="F104" s="3"/>
      <c r="G104" s="15"/>
      <c r="L104" s="3"/>
      <c r="M104" s="3"/>
      <c r="N104" s="3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</row>
    <row r="105" spans="1:119" s="8" customFormat="1">
      <c r="A105" s="5"/>
      <c r="B105" s="3"/>
      <c r="C105" s="7"/>
      <c r="D105" s="7"/>
      <c r="E105" s="3"/>
      <c r="F105" s="3"/>
      <c r="G105" s="15"/>
      <c r="L105" s="3"/>
      <c r="M105" s="3"/>
      <c r="N105" s="3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</row>
    <row r="106" spans="1:119" s="8" customFormat="1">
      <c r="A106" s="5"/>
      <c r="B106" s="3"/>
      <c r="C106" s="7"/>
      <c r="D106" s="7"/>
      <c r="E106" s="3"/>
      <c r="F106" s="3"/>
      <c r="G106" s="15"/>
      <c r="L106" s="3"/>
      <c r="M106" s="3"/>
      <c r="N106" s="3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</row>
    <row r="107" spans="1:119" s="8" customFormat="1">
      <c r="A107" s="5"/>
      <c r="B107" s="3"/>
      <c r="C107" s="7"/>
      <c r="D107" s="7"/>
      <c r="E107" s="3"/>
      <c r="F107" s="3"/>
      <c r="G107" s="15"/>
      <c r="L107" s="3"/>
      <c r="M107" s="3"/>
      <c r="N107" s="3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</row>
    <row r="108" spans="1:119" s="8" customFormat="1">
      <c r="A108" s="5"/>
      <c r="B108" s="3"/>
      <c r="C108" s="7"/>
      <c r="D108" s="7"/>
      <c r="E108" s="3"/>
      <c r="F108" s="3"/>
      <c r="G108" s="15"/>
      <c r="L108" s="3"/>
      <c r="M108" s="3"/>
      <c r="N108" s="3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</row>
    <row r="109" spans="1:119" s="8" customFormat="1">
      <c r="A109" s="5"/>
      <c r="B109" s="3"/>
      <c r="C109" s="7"/>
      <c r="D109" s="7"/>
      <c r="E109" s="3"/>
      <c r="F109" s="3"/>
      <c r="G109" s="15"/>
      <c r="L109" s="3"/>
      <c r="M109" s="3"/>
      <c r="N109" s="3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</row>
    <row r="110" spans="1:119" s="8" customFormat="1">
      <c r="A110" s="5"/>
      <c r="B110" s="3"/>
      <c r="C110" s="7"/>
      <c r="D110" s="7"/>
      <c r="E110" s="3"/>
      <c r="F110" s="3"/>
      <c r="G110" s="15"/>
      <c r="L110" s="3"/>
      <c r="M110" s="3"/>
      <c r="N110" s="3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</row>
    <row r="111" spans="1:119" s="8" customFormat="1">
      <c r="A111" s="5"/>
      <c r="B111" s="3"/>
      <c r="C111" s="7"/>
      <c r="D111" s="7"/>
      <c r="E111" s="3"/>
      <c r="F111" s="3"/>
      <c r="G111" s="15"/>
      <c r="L111" s="3"/>
      <c r="M111" s="3"/>
      <c r="N111" s="3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</row>
    <row r="112" spans="1:119" s="8" customFormat="1">
      <c r="A112" s="5"/>
      <c r="B112" s="3"/>
      <c r="C112" s="7"/>
      <c r="D112" s="7"/>
      <c r="E112" s="3"/>
      <c r="F112" s="3"/>
      <c r="G112" s="15"/>
      <c r="L112" s="3"/>
      <c r="M112" s="3"/>
      <c r="N112" s="3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</row>
    <row r="113" spans="1:119" s="8" customFormat="1">
      <c r="A113" s="5"/>
      <c r="B113" s="3"/>
      <c r="C113" s="7"/>
      <c r="D113" s="7"/>
      <c r="E113" s="3"/>
      <c r="F113" s="3"/>
      <c r="G113" s="15"/>
      <c r="L113" s="3"/>
      <c r="M113" s="3"/>
      <c r="N113" s="3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</row>
    <row r="114" spans="1:119" s="8" customFormat="1">
      <c r="A114" s="5"/>
      <c r="B114" s="3"/>
      <c r="C114" s="7"/>
      <c r="D114" s="7"/>
      <c r="E114" s="3"/>
      <c r="F114" s="3"/>
      <c r="G114" s="15"/>
      <c r="L114" s="3"/>
      <c r="M114" s="3"/>
      <c r="N114" s="3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</row>
    <row r="115" spans="1:119" s="8" customFormat="1">
      <c r="A115" s="5"/>
      <c r="B115" s="3"/>
      <c r="C115" s="7"/>
      <c r="D115" s="7"/>
      <c r="E115" s="3"/>
      <c r="F115" s="3"/>
      <c r="G115" s="15"/>
      <c r="L115" s="3"/>
      <c r="M115" s="3"/>
      <c r="N115" s="3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</row>
    <row r="116" spans="1:119" s="8" customFormat="1">
      <c r="A116" s="5"/>
      <c r="B116" s="3"/>
      <c r="C116" s="7"/>
      <c r="D116" s="7"/>
      <c r="E116" s="3"/>
      <c r="F116" s="3"/>
      <c r="G116" s="15"/>
      <c r="L116" s="3"/>
      <c r="M116" s="3"/>
      <c r="N116" s="3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</row>
    <row r="117" spans="1:119" s="8" customFormat="1">
      <c r="A117" s="5"/>
      <c r="B117" s="3"/>
      <c r="C117" s="7"/>
      <c r="D117" s="7"/>
      <c r="E117" s="3"/>
      <c r="F117" s="3"/>
      <c r="G117" s="15"/>
      <c r="L117" s="3"/>
      <c r="M117" s="3"/>
      <c r="N117" s="3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</row>
    <row r="118" spans="1:119" s="8" customFormat="1">
      <c r="A118" s="5"/>
      <c r="B118" s="3"/>
      <c r="C118" s="7"/>
      <c r="D118" s="7"/>
      <c r="E118" s="3"/>
      <c r="F118" s="3"/>
      <c r="G118" s="15"/>
      <c r="L118" s="3"/>
      <c r="M118" s="3"/>
      <c r="N118" s="3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</row>
    <row r="119" spans="1:119" s="8" customFormat="1">
      <c r="A119" s="5"/>
      <c r="B119" s="3"/>
      <c r="C119" s="7"/>
      <c r="D119" s="7"/>
      <c r="E119" s="3"/>
      <c r="F119" s="3"/>
      <c r="G119" s="15"/>
      <c r="L119" s="3"/>
      <c r="M119" s="3"/>
      <c r="N119" s="3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</row>
    <row r="120" spans="1:119" s="8" customFormat="1">
      <c r="A120" s="5"/>
      <c r="B120" s="3"/>
      <c r="C120" s="7"/>
      <c r="D120" s="7"/>
      <c r="E120" s="3"/>
      <c r="F120" s="3"/>
      <c r="G120" s="15"/>
      <c r="L120" s="3"/>
      <c r="M120" s="3"/>
      <c r="N120" s="3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</row>
    <row r="121" spans="1:119" s="8" customFormat="1">
      <c r="A121" s="5"/>
      <c r="B121" s="3"/>
      <c r="C121" s="7"/>
      <c r="D121" s="7"/>
      <c r="E121" s="3"/>
      <c r="F121" s="3"/>
      <c r="G121" s="15"/>
      <c r="L121" s="3"/>
      <c r="M121" s="3"/>
      <c r="N121" s="3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</row>
    <row r="122" spans="1:119" s="8" customFormat="1">
      <c r="A122" s="5"/>
      <c r="B122" s="3"/>
      <c r="C122" s="7"/>
      <c r="D122" s="7"/>
      <c r="E122" s="3"/>
      <c r="F122" s="3"/>
      <c r="G122" s="15"/>
      <c r="L122" s="3"/>
      <c r="M122" s="3"/>
      <c r="N122" s="3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</row>
    <row r="123" spans="1:119" s="8" customFormat="1">
      <c r="A123" s="5"/>
      <c r="B123" s="3"/>
      <c r="C123" s="7"/>
      <c r="D123" s="7"/>
      <c r="E123" s="3"/>
      <c r="F123" s="3"/>
      <c r="G123" s="15"/>
      <c r="L123" s="3"/>
      <c r="M123" s="3"/>
      <c r="N123" s="3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</row>
    <row r="124" spans="1:119" s="8" customFormat="1">
      <c r="A124" s="5"/>
      <c r="B124" s="3"/>
      <c r="C124" s="7"/>
      <c r="D124" s="7"/>
      <c r="E124" s="3"/>
      <c r="F124" s="3"/>
      <c r="G124" s="15"/>
      <c r="L124" s="3"/>
      <c r="M124" s="3"/>
      <c r="N124" s="3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</row>
    <row r="125" spans="1:119" s="8" customFormat="1">
      <c r="A125" s="5"/>
      <c r="B125" s="3"/>
      <c r="C125" s="7"/>
      <c r="D125" s="7"/>
      <c r="E125" s="3"/>
      <c r="F125" s="3"/>
      <c r="G125" s="15"/>
      <c r="L125" s="3"/>
      <c r="M125" s="3"/>
      <c r="N125" s="3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</row>
    <row r="126" spans="1:119" s="8" customFormat="1">
      <c r="A126" s="5"/>
      <c r="B126" s="3"/>
      <c r="C126" s="7"/>
      <c r="D126" s="7"/>
      <c r="E126" s="3"/>
      <c r="F126" s="3"/>
      <c r="G126" s="15"/>
      <c r="L126" s="3"/>
      <c r="M126" s="3"/>
      <c r="N126" s="3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</row>
    <row r="127" spans="1:119" s="8" customFormat="1">
      <c r="A127" s="5"/>
      <c r="B127" s="3"/>
      <c r="C127" s="7"/>
      <c r="D127" s="7"/>
      <c r="E127" s="3"/>
      <c r="F127" s="3"/>
      <c r="G127" s="15"/>
      <c r="L127" s="3"/>
      <c r="M127" s="3"/>
      <c r="N127" s="3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</row>
    <row r="128" spans="1:119" s="8" customFormat="1">
      <c r="A128" s="5"/>
      <c r="B128" s="3"/>
      <c r="C128" s="7"/>
      <c r="D128" s="7"/>
      <c r="E128" s="3"/>
      <c r="F128" s="3"/>
      <c r="G128" s="15"/>
      <c r="L128" s="3"/>
      <c r="M128" s="3"/>
      <c r="N128" s="3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</row>
    <row r="129" spans="1:119" s="8" customFormat="1">
      <c r="A129" s="5"/>
      <c r="B129" s="3"/>
      <c r="C129" s="7"/>
      <c r="D129" s="7"/>
      <c r="E129" s="3"/>
      <c r="F129" s="3"/>
      <c r="G129" s="15"/>
      <c r="L129" s="3"/>
      <c r="M129" s="3"/>
      <c r="N129" s="3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</row>
    <row r="130" spans="1:119" s="8" customFormat="1">
      <c r="A130" s="5"/>
      <c r="B130" s="3"/>
      <c r="C130" s="7"/>
      <c r="D130" s="7"/>
      <c r="E130" s="3"/>
      <c r="F130" s="3"/>
      <c r="G130" s="15"/>
      <c r="L130" s="3"/>
      <c r="M130" s="3"/>
      <c r="N130" s="3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</row>
    <row r="131" spans="1:119" s="8" customFormat="1">
      <c r="A131" s="5"/>
      <c r="B131" s="3"/>
      <c r="C131" s="7"/>
      <c r="D131" s="7"/>
      <c r="E131" s="3"/>
      <c r="F131" s="3"/>
      <c r="G131" s="15"/>
      <c r="L131" s="3"/>
      <c r="M131" s="3"/>
      <c r="N131" s="3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</row>
    <row r="132" spans="1:119" s="8" customFormat="1">
      <c r="A132" s="5"/>
      <c r="B132" s="3"/>
      <c r="C132" s="7"/>
      <c r="D132" s="7"/>
      <c r="E132" s="3"/>
      <c r="F132" s="3"/>
      <c r="G132" s="15"/>
      <c r="L132" s="3"/>
      <c r="M132" s="3"/>
      <c r="N132" s="3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</row>
    <row r="133" spans="1:119" s="8" customFormat="1">
      <c r="A133" s="5"/>
      <c r="B133" s="3"/>
      <c r="C133" s="7"/>
      <c r="D133" s="7"/>
      <c r="E133" s="3"/>
      <c r="F133" s="3"/>
      <c r="G133" s="15"/>
      <c r="L133" s="3"/>
      <c r="M133" s="3"/>
      <c r="N133" s="3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</row>
    <row r="134" spans="1:119" s="8" customFormat="1">
      <c r="A134" s="5"/>
      <c r="B134" s="3"/>
      <c r="C134" s="7"/>
      <c r="D134" s="7"/>
      <c r="E134" s="3"/>
      <c r="F134" s="3"/>
      <c r="G134" s="15"/>
      <c r="L134" s="3"/>
      <c r="M134" s="3"/>
      <c r="N134" s="3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</row>
    <row r="135" spans="1:119" s="8" customFormat="1">
      <c r="A135" s="5"/>
      <c r="B135" s="3"/>
      <c r="C135" s="7"/>
      <c r="D135" s="7"/>
      <c r="E135" s="3"/>
      <c r="F135" s="3"/>
      <c r="G135" s="15"/>
      <c r="L135" s="3"/>
      <c r="M135" s="3"/>
      <c r="N135" s="3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</row>
    <row r="136" spans="1:119" s="8" customFormat="1">
      <c r="A136" s="5"/>
      <c r="B136" s="3"/>
      <c r="C136" s="7"/>
      <c r="D136" s="7"/>
      <c r="E136" s="3"/>
      <c r="F136" s="3"/>
      <c r="G136" s="15"/>
      <c r="L136" s="3"/>
      <c r="M136" s="3"/>
      <c r="N136" s="3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</row>
    <row r="137" spans="1:119" s="8" customFormat="1">
      <c r="A137" s="5"/>
      <c r="B137" s="3"/>
      <c r="C137" s="7"/>
      <c r="D137" s="7"/>
      <c r="E137" s="3"/>
      <c r="F137" s="3"/>
      <c r="G137" s="15"/>
      <c r="L137" s="3"/>
      <c r="M137" s="3"/>
      <c r="N137" s="3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</row>
    <row r="138" spans="1:119" s="8" customFormat="1">
      <c r="A138" s="5"/>
      <c r="B138" s="3"/>
      <c r="C138" s="7"/>
      <c r="D138" s="7"/>
      <c r="E138" s="3"/>
      <c r="F138" s="3"/>
      <c r="G138" s="15"/>
      <c r="L138" s="3"/>
      <c r="M138" s="3"/>
      <c r="N138" s="3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</row>
    <row r="139" spans="1:119" s="8" customFormat="1">
      <c r="A139" s="5"/>
      <c r="B139" s="3"/>
      <c r="C139" s="7"/>
      <c r="D139" s="7"/>
      <c r="E139" s="3"/>
      <c r="F139" s="3"/>
      <c r="G139" s="15"/>
      <c r="L139" s="3"/>
      <c r="M139" s="3"/>
      <c r="N139" s="3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</row>
    <row r="140" spans="1:119" s="8" customFormat="1">
      <c r="A140" s="5"/>
      <c r="B140" s="3"/>
      <c r="C140" s="7"/>
      <c r="D140" s="7"/>
      <c r="E140" s="3"/>
      <c r="F140" s="3"/>
      <c r="G140" s="15"/>
      <c r="L140" s="3"/>
      <c r="M140" s="3"/>
      <c r="N140" s="3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</row>
    <row r="141" spans="1:119" s="8" customFormat="1">
      <c r="A141" s="5"/>
      <c r="B141" s="3"/>
      <c r="C141" s="7"/>
      <c r="D141" s="7"/>
      <c r="E141" s="3"/>
      <c r="F141" s="3"/>
      <c r="G141" s="15"/>
      <c r="L141" s="3"/>
      <c r="M141" s="3"/>
      <c r="N141" s="3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</row>
    <row r="142" spans="1:119" s="8" customFormat="1">
      <c r="A142" s="5"/>
      <c r="B142" s="3"/>
      <c r="C142" s="7"/>
      <c r="D142" s="7"/>
      <c r="E142" s="3"/>
      <c r="F142" s="3"/>
      <c r="G142" s="15"/>
      <c r="L142" s="3"/>
      <c r="M142" s="3"/>
      <c r="N142" s="3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</row>
    <row r="143" spans="1:119" s="8" customFormat="1">
      <c r="A143" s="5"/>
      <c r="B143" s="3"/>
      <c r="C143" s="7"/>
      <c r="D143" s="7"/>
      <c r="E143" s="3"/>
      <c r="F143" s="3"/>
      <c r="G143" s="15"/>
      <c r="L143" s="3"/>
      <c r="M143" s="3"/>
      <c r="N143" s="3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</row>
    <row r="144" spans="1:119" s="8" customFormat="1">
      <c r="A144" s="5"/>
      <c r="B144" s="3"/>
      <c r="C144" s="7"/>
      <c r="D144" s="7"/>
      <c r="E144" s="3"/>
      <c r="F144" s="3"/>
      <c r="G144" s="15"/>
      <c r="L144" s="3"/>
      <c r="M144" s="3"/>
      <c r="N144" s="3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</row>
    <row r="145" spans="1:119" s="8" customFormat="1">
      <c r="A145" s="5"/>
      <c r="B145" s="3"/>
      <c r="C145" s="7"/>
      <c r="D145" s="7"/>
      <c r="E145" s="3"/>
      <c r="F145" s="3"/>
      <c r="G145" s="15"/>
      <c r="L145" s="3"/>
      <c r="M145" s="3"/>
      <c r="N145" s="3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</row>
    <row r="146" spans="1:119" s="8" customFormat="1">
      <c r="A146" s="5"/>
      <c r="B146" s="3"/>
      <c r="C146" s="7"/>
      <c r="D146" s="7"/>
      <c r="E146" s="3"/>
      <c r="F146" s="3"/>
      <c r="G146" s="15"/>
      <c r="L146" s="3"/>
      <c r="M146" s="3"/>
      <c r="N146" s="3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</row>
    <row r="147" spans="1:119" s="8" customFormat="1">
      <c r="A147" s="5"/>
      <c r="B147" s="3"/>
      <c r="C147" s="7"/>
      <c r="D147" s="7"/>
      <c r="E147" s="3"/>
      <c r="F147" s="3"/>
      <c r="G147" s="15"/>
      <c r="L147" s="3"/>
      <c r="M147" s="3"/>
      <c r="N147" s="3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</row>
    <row r="148" spans="1:119" s="8" customFormat="1">
      <c r="A148" s="5"/>
      <c r="B148" s="3"/>
      <c r="C148" s="7"/>
      <c r="D148" s="7"/>
      <c r="E148" s="3"/>
      <c r="F148" s="3"/>
      <c r="G148" s="15"/>
      <c r="L148" s="3"/>
      <c r="M148" s="3"/>
      <c r="N148" s="3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</row>
    <row r="149" spans="1:119" s="8" customFormat="1">
      <c r="A149" s="5"/>
      <c r="B149" s="3"/>
      <c r="C149" s="7"/>
      <c r="D149" s="7"/>
      <c r="E149" s="3"/>
      <c r="F149" s="3"/>
      <c r="G149" s="15"/>
      <c r="L149" s="3"/>
      <c r="M149" s="3"/>
      <c r="N149" s="3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</row>
    <row r="150" spans="1:119" s="8" customFormat="1">
      <c r="A150" s="5"/>
      <c r="B150" s="3"/>
      <c r="C150" s="7"/>
      <c r="D150" s="7"/>
      <c r="E150" s="3"/>
      <c r="F150" s="3"/>
      <c r="G150" s="15"/>
      <c r="L150" s="3"/>
      <c r="M150" s="3"/>
      <c r="N150" s="3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</row>
    <row r="151" spans="1:119" s="8" customFormat="1">
      <c r="A151" s="5"/>
      <c r="B151" s="3"/>
      <c r="C151" s="7"/>
      <c r="D151" s="7"/>
      <c r="E151" s="3"/>
      <c r="F151" s="3"/>
      <c r="G151" s="15"/>
      <c r="L151" s="3"/>
      <c r="M151" s="3"/>
      <c r="N151" s="3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</row>
    <row r="152" spans="1:119" s="8" customFormat="1">
      <c r="A152" s="5"/>
      <c r="B152" s="3"/>
      <c r="C152" s="7"/>
      <c r="D152" s="7"/>
      <c r="E152" s="3"/>
      <c r="F152" s="3"/>
      <c r="G152" s="15"/>
      <c r="L152" s="3"/>
      <c r="M152" s="3"/>
      <c r="N152" s="3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</row>
    <row r="153" spans="1:119" s="8" customFormat="1">
      <c r="A153" s="5"/>
      <c r="B153" s="3"/>
      <c r="C153" s="7"/>
      <c r="D153" s="7"/>
      <c r="E153" s="3"/>
      <c r="F153" s="3"/>
      <c r="G153" s="15"/>
      <c r="L153" s="3"/>
      <c r="M153" s="3"/>
      <c r="N153" s="3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</row>
    <row r="154" spans="1:119" s="8" customFormat="1">
      <c r="A154" s="5"/>
      <c r="B154" s="3"/>
      <c r="C154" s="7"/>
      <c r="D154" s="7"/>
      <c r="E154" s="3"/>
      <c r="F154" s="3"/>
      <c r="G154" s="15"/>
      <c r="L154" s="3"/>
      <c r="M154" s="3"/>
      <c r="N154" s="3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</row>
    <row r="155" spans="1:119" s="8" customFormat="1">
      <c r="A155" s="5"/>
      <c r="B155" s="3"/>
      <c r="C155" s="7"/>
      <c r="D155" s="7"/>
      <c r="E155" s="3"/>
      <c r="F155" s="3"/>
      <c r="G155" s="15"/>
      <c r="L155" s="3"/>
      <c r="M155" s="3"/>
      <c r="N155" s="3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</row>
    <row r="156" spans="1:119" s="8" customFormat="1">
      <c r="A156" s="5"/>
      <c r="B156" s="3"/>
      <c r="C156" s="7"/>
      <c r="D156" s="7"/>
      <c r="E156" s="3"/>
      <c r="F156" s="3"/>
      <c r="G156" s="15"/>
      <c r="L156" s="3"/>
      <c r="M156" s="3"/>
      <c r="N156" s="3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</row>
    <row r="157" spans="1:119" s="8" customFormat="1">
      <c r="A157" s="5"/>
      <c r="B157" s="3"/>
      <c r="C157" s="7"/>
      <c r="D157" s="7"/>
      <c r="E157" s="3"/>
      <c r="F157" s="3"/>
      <c r="G157" s="15"/>
      <c r="L157" s="3"/>
      <c r="M157" s="3"/>
      <c r="N157" s="3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</row>
    <row r="158" spans="1:119" s="8" customFormat="1">
      <c r="A158" s="5"/>
      <c r="B158" s="3"/>
      <c r="C158" s="7"/>
      <c r="D158" s="7"/>
      <c r="E158" s="3"/>
      <c r="F158" s="3"/>
      <c r="G158" s="15"/>
      <c r="L158" s="3"/>
      <c r="M158" s="3"/>
      <c r="N158" s="3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</row>
    <row r="159" spans="1:119" s="8" customFormat="1">
      <c r="A159" s="5"/>
      <c r="B159" s="3"/>
      <c r="C159" s="7"/>
      <c r="D159" s="7"/>
      <c r="E159" s="3"/>
      <c r="F159" s="3"/>
      <c r="G159" s="15"/>
      <c r="L159" s="3"/>
      <c r="M159" s="3"/>
      <c r="N159" s="3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</row>
    <row r="160" spans="1:119" s="8" customFormat="1">
      <c r="A160" s="5"/>
      <c r="B160" s="3"/>
      <c r="C160" s="7"/>
      <c r="D160" s="7"/>
      <c r="E160" s="3"/>
      <c r="F160" s="3"/>
      <c r="G160" s="15"/>
      <c r="L160" s="3"/>
      <c r="M160" s="3"/>
      <c r="N160" s="3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</row>
    <row r="161" spans="1:119" s="8" customFormat="1">
      <c r="A161" s="5"/>
      <c r="B161" s="3"/>
      <c r="C161" s="7"/>
      <c r="D161" s="7"/>
      <c r="E161" s="3"/>
      <c r="F161" s="3"/>
      <c r="G161" s="15"/>
      <c r="L161" s="3"/>
      <c r="M161" s="3"/>
      <c r="N161" s="3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</row>
    <row r="162" spans="1:119" s="8" customFormat="1">
      <c r="A162" s="5"/>
      <c r="B162" s="3"/>
      <c r="C162" s="7"/>
      <c r="D162" s="7"/>
      <c r="E162" s="3"/>
      <c r="F162" s="3"/>
      <c r="G162" s="15"/>
      <c r="L162" s="3"/>
      <c r="M162" s="3"/>
      <c r="N162" s="3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</row>
    <row r="163" spans="1:119" s="8" customFormat="1">
      <c r="A163" s="5"/>
      <c r="B163" s="3"/>
      <c r="C163" s="7"/>
      <c r="D163" s="7"/>
      <c r="E163" s="3"/>
      <c r="F163" s="3"/>
      <c r="G163" s="15"/>
      <c r="L163" s="3"/>
      <c r="M163" s="3"/>
      <c r="N163" s="3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</row>
    <row r="164" spans="1:119" s="8" customFormat="1">
      <c r="A164" s="5"/>
      <c r="B164" s="3"/>
      <c r="C164" s="7"/>
      <c r="D164" s="7"/>
      <c r="E164" s="3"/>
      <c r="F164" s="3"/>
      <c r="G164" s="15"/>
      <c r="L164" s="3"/>
      <c r="M164" s="3"/>
      <c r="N164" s="3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</row>
    <row r="165" spans="1:119" s="8" customFormat="1">
      <c r="A165" s="5"/>
      <c r="B165" s="3"/>
      <c r="C165" s="7"/>
      <c r="D165" s="7"/>
      <c r="E165" s="3"/>
      <c r="F165" s="3"/>
      <c r="G165" s="15"/>
      <c r="L165" s="3"/>
      <c r="M165" s="3"/>
      <c r="N165" s="3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</row>
    <row r="166" spans="1:119" s="8" customFormat="1">
      <c r="A166" s="5"/>
      <c r="B166" s="3"/>
      <c r="C166" s="7"/>
      <c r="D166" s="7"/>
      <c r="E166" s="3"/>
      <c r="F166" s="3"/>
      <c r="G166" s="15"/>
      <c r="L166" s="3"/>
      <c r="M166" s="3"/>
      <c r="N166" s="3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</row>
    <row r="167" spans="1:119" s="8" customFormat="1">
      <c r="A167" s="5"/>
      <c r="B167" s="3"/>
      <c r="C167" s="7"/>
      <c r="D167" s="7"/>
      <c r="E167" s="3"/>
      <c r="F167" s="3"/>
      <c r="G167" s="15"/>
      <c r="L167" s="3"/>
      <c r="M167" s="3"/>
      <c r="N167" s="3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</row>
    <row r="168" spans="1:119" s="8" customFormat="1">
      <c r="A168" s="5"/>
      <c r="B168" s="3"/>
      <c r="C168" s="7"/>
      <c r="D168" s="7"/>
      <c r="E168" s="3"/>
      <c r="F168" s="3"/>
      <c r="G168" s="15"/>
      <c r="L168" s="3"/>
      <c r="M168" s="3"/>
      <c r="N168" s="3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</row>
    <row r="169" spans="1:119" s="8" customFormat="1">
      <c r="A169" s="5"/>
      <c r="B169" s="3"/>
      <c r="C169" s="7"/>
      <c r="D169" s="7"/>
      <c r="E169" s="3"/>
      <c r="F169" s="3"/>
      <c r="G169" s="15"/>
      <c r="L169" s="3"/>
      <c r="M169" s="3"/>
      <c r="N169" s="3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</row>
    <row r="170" spans="1:119" s="8" customFormat="1">
      <c r="A170" s="5"/>
      <c r="B170" s="3"/>
      <c r="C170" s="7"/>
      <c r="D170" s="7"/>
      <c r="E170" s="3"/>
      <c r="F170" s="3"/>
      <c r="G170" s="15"/>
      <c r="L170" s="3"/>
      <c r="M170" s="3"/>
      <c r="N170" s="3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</row>
    <row r="171" spans="1:119" s="8" customFormat="1">
      <c r="A171" s="5"/>
      <c r="B171" s="3"/>
      <c r="C171" s="7"/>
      <c r="D171" s="7"/>
      <c r="E171" s="3"/>
      <c r="F171" s="3"/>
      <c r="G171" s="15"/>
      <c r="L171" s="3"/>
      <c r="M171" s="3"/>
      <c r="N171" s="3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</row>
    <row r="172" spans="1:119" s="8" customFormat="1">
      <c r="A172" s="5"/>
      <c r="B172" s="3"/>
      <c r="C172" s="7"/>
      <c r="D172" s="7"/>
      <c r="E172" s="3"/>
      <c r="F172" s="3"/>
      <c r="G172" s="15"/>
      <c r="L172" s="3"/>
      <c r="M172" s="3"/>
      <c r="N172" s="3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</row>
    <row r="173" spans="1:119" s="8" customFormat="1">
      <c r="A173" s="5"/>
      <c r="B173" s="3"/>
      <c r="C173" s="7"/>
      <c r="D173" s="7"/>
      <c r="E173" s="3"/>
      <c r="F173" s="3"/>
      <c r="G173" s="15"/>
      <c r="L173" s="3"/>
      <c r="M173" s="3"/>
      <c r="N173" s="3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</row>
    <row r="174" spans="1:119" s="8" customFormat="1">
      <c r="A174" s="5"/>
      <c r="B174" s="3"/>
      <c r="C174" s="7"/>
      <c r="D174" s="7"/>
      <c r="E174" s="3"/>
      <c r="F174" s="3"/>
      <c r="G174" s="15"/>
      <c r="L174" s="3"/>
      <c r="M174" s="3"/>
      <c r="N174" s="3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</row>
    <row r="175" spans="1:119" s="8" customFormat="1">
      <c r="A175" s="5"/>
      <c r="B175" s="3"/>
      <c r="C175" s="7"/>
      <c r="D175" s="7"/>
      <c r="E175" s="3"/>
      <c r="F175" s="3"/>
      <c r="G175" s="15"/>
      <c r="L175" s="3"/>
      <c r="M175" s="3"/>
      <c r="N175" s="3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</row>
    <row r="176" spans="1:119" s="8" customFormat="1">
      <c r="A176" s="5"/>
      <c r="B176" s="3"/>
      <c r="C176" s="7"/>
      <c r="D176" s="7"/>
      <c r="E176" s="3"/>
      <c r="F176" s="3"/>
      <c r="G176" s="15"/>
      <c r="L176" s="3"/>
      <c r="M176" s="3"/>
      <c r="N176" s="3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</row>
    <row r="177" spans="1:119" s="8" customFormat="1">
      <c r="A177" s="5"/>
      <c r="B177" s="3"/>
      <c r="C177" s="7"/>
      <c r="D177" s="7"/>
      <c r="E177" s="3"/>
      <c r="F177" s="3"/>
      <c r="G177" s="15"/>
      <c r="L177" s="3"/>
      <c r="M177" s="3"/>
      <c r="N177" s="3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</row>
    <row r="178" spans="1:119" s="8" customFormat="1">
      <c r="A178" s="5"/>
      <c r="B178" s="3"/>
      <c r="C178" s="7"/>
      <c r="D178" s="7"/>
      <c r="E178" s="3"/>
      <c r="F178" s="3"/>
      <c r="G178" s="15"/>
      <c r="L178" s="3"/>
      <c r="M178" s="3"/>
      <c r="N178" s="3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</row>
    <row r="179" spans="1:119" s="8" customFormat="1">
      <c r="A179" s="5"/>
      <c r="B179" s="3"/>
      <c r="C179" s="7"/>
      <c r="D179" s="7"/>
      <c r="E179" s="3"/>
      <c r="F179" s="3"/>
      <c r="G179" s="15"/>
      <c r="L179" s="3"/>
      <c r="M179" s="3"/>
      <c r="N179" s="3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</row>
    <row r="180" spans="1:119" s="8" customFormat="1">
      <c r="A180" s="5"/>
      <c r="B180" s="3"/>
      <c r="C180" s="7"/>
      <c r="D180" s="7"/>
      <c r="E180" s="3"/>
      <c r="F180" s="3"/>
      <c r="G180" s="15"/>
      <c r="L180" s="3"/>
      <c r="M180" s="3"/>
      <c r="N180" s="3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</row>
    <row r="181" spans="1:119" s="8" customFormat="1">
      <c r="A181" s="5"/>
      <c r="B181" s="3"/>
      <c r="C181" s="7"/>
      <c r="D181" s="7"/>
      <c r="E181" s="3"/>
      <c r="F181" s="3"/>
      <c r="G181" s="15"/>
      <c r="L181" s="3"/>
      <c r="M181" s="3"/>
      <c r="N181" s="3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</row>
    <row r="182" spans="1:119" s="8" customFormat="1">
      <c r="A182" s="5"/>
      <c r="B182" s="3"/>
      <c r="C182" s="7"/>
      <c r="D182" s="7"/>
      <c r="E182" s="3"/>
      <c r="F182" s="3"/>
      <c r="G182" s="15"/>
      <c r="L182" s="3"/>
      <c r="M182" s="3"/>
      <c r="N182" s="3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</row>
    <row r="183" spans="1:119" s="8" customFormat="1">
      <c r="A183" s="5"/>
      <c r="B183" s="3"/>
      <c r="C183" s="7"/>
      <c r="D183" s="7"/>
      <c r="E183" s="3"/>
      <c r="F183" s="3"/>
      <c r="G183" s="15"/>
      <c r="L183" s="3"/>
      <c r="M183" s="3"/>
      <c r="N183" s="3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</row>
    <row r="184" spans="1:119" s="8" customFormat="1">
      <c r="A184" s="5"/>
      <c r="B184" s="3"/>
      <c r="C184" s="7"/>
      <c r="D184" s="7"/>
      <c r="E184" s="3"/>
      <c r="F184" s="3"/>
      <c r="G184" s="15"/>
      <c r="L184" s="3"/>
      <c r="M184" s="3"/>
      <c r="N184" s="3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</row>
    <row r="185" spans="1:119" s="8" customFormat="1">
      <c r="A185" s="5"/>
      <c r="B185" s="3"/>
      <c r="C185" s="7"/>
      <c r="D185" s="7"/>
      <c r="E185" s="3"/>
      <c r="F185" s="3"/>
      <c r="G185" s="15"/>
      <c r="L185" s="3"/>
      <c r="M185" s="3"/>
      <c r="N185" s="3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</row>
    <row r="186" spans="1:119" s="8" customFormat="1">
      <c r="A186" s="5"/>
      <c r="B186" s="3"/>
      <c r="C186" s="7"/>
      <c r="D186" s="7"/>
      <c r="E186" s="3"/>
      <c r="F186" s="3"/>
      <c r="G186" s="15"/>
      <c r="L186" s="3"/>
      <c r="M186" s="3"/>
      <c r="N186" s="3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</row>
    <row r="187" spans="1:119" s="8" customFormat="1">
      <c r="A187" s="5"/>
      <c r="B187" s="3"/>
      <c r="C187" s="7"/>
      <c r="D187" s="7"/>
      <c r="E187" s="3"/>
      <c r="F187" s="3"/>
      <c r="G187" s="15"/>
      <c r="L187" s="3"/>
      <c r="M187" s="3"/>
      <c r="N187" s="3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</row>
    <row r="188" spans="1:119" s="8" customFormat="1">
      <c r="A188" s="5"/>
      <c r="B188" s="3"/>
      <c r="C188" s="7"/>
      <c r="D188" s="7"/>
      <c r="E188" s="3"/>
      <c r="F188" s="3"/>
      <c r="G188" s="15"/>
      <c r="L188" s="3"/>
      <c r="M188" s="3"/>
      <c r="N188" s="3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</row>
    <row r="189" spans="1:119" s="8" customFormat="1">
      <c r="A189" s="5"/>
      <c r="B189" s="3"/>
      <c r="C189" s="7"/>
      <c r="D189" s="7"/>
      <c r="E189" s="3"/>
      <c r="F189" s="3"/>
      <c r="G189" s="15"/>
      <c r="L189" s="3"/>
      <c r="M189" s="3"/>
      <c r="N189" s="3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</row>
    <row r="190" spans="1:119" s="8" customFormat="1">
      <c r="A190" s="5"/>
      <c r="B190" s="3"/>
      <c r="C190" s="7"/>
      <c r="D190" s="7"/>
      <c r="E190" s="3"/>
      <c r="F190" s="3"/>
      <c r="G190" s="15"/>
      <c r="L190" s="3"/>
      <c r="M190" s="3"/>
      <c r="N190" s="3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</row>
    <row r="191" spans="1:119" s="8" customFormat="1">
      <c r="A191" s="5"/>
      <c r="B191" s="3"/>
      <c r="C191" s="7"/>
      <c r="D191" s="7"/>
      <c r="E191" s="3"/>
      <c r="F191" s="3"/>
      <c r="G191" s="15"/>
      <c r="L191" s="3"/>
      <c r="M191" s="3"/>
      <c r="N191" s="3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</row>
    <row r="192" spans="1:119" s="8" customFormat="1">
      <c r="A192" s="5"/>
      <c r="B192" s="3"/>
      <c r="C192" s="7"/>
      <c r="D192" s="7"/>
      <c r="E192" s="3"/>
      <c r="F192" s="3"/>
      <c r="G192" s="15"/>
      <c r="L192" s="3"/>
      <c r="M192" s="3"/>
      <c r="N192" s="3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</row>
    <row r="193" spans="1:119" s="8" customFormat="1">
      <c r="A193" s="5"/>
      <c r="B193" s="3"/>
      <c r="C193" s="7"/>
      <c r="D193" s="7"/>
      <c r="E193" s="3"/>
      <c r="F193" s="3"/>
      <c r="G193" s="15"/>
      <c r="L193" s="3"/>
      <c r="M193" s="3"/>
      <c r="N193" s="3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</row>
    <row r="194" spans="1:119" s="8" customFormat="1">
      <c r="A194" s="5"/>
      <c r="B194" s="3"/>
      <c r="C194" s="7"/>
      <c r="D194" s="7"/>
      <c r="E194" s="3"/>
      <c r="F194" s="3"/>
      <c r="G194" s="15"/>
      <c r="L194" s="3"/>
      <c r="M194" s="3"/>
      <c r="N194" s="3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</row>
    <row r="195" spans="1:119" s="8" customFormat="1">
      <c r="A195" s="5"/>
      <c r="B195" s="3"/>
      <c r="C195" s="7"/>
      <c r="D195" s="7"/>
      <c r="E195" s="3"/>
      <c r="F195" s="3"/>
      <c r="G195" s="15"/>
      <c r="L195" s="3"/>
      <c r="M195" s="3"/>
      <c r="N195" s="3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</row>
    <row r="196" spans="1:119" s="8" customFormat="1">
      <c r="A196" s="5"/>
      <c r="B196" s="3"/>
      <c r="C196" s="7"/>
      <c r="D196" s="7"/>
      <c r="E196" s="3"/>
      <c r="F196" s="3"/>
      <c r="G196" s="15"/>
      <c r="L196" s="3"/>
      <c r="M196" s="3"/>
      <c r="N196" s="3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</row>
    <row r="197" spans="1:119" s="8" customFormat="1">
      <c r="A197" s="5"/>
      <c r="B197" s="3"/>
      <c r="C197" s="7"/>
      <c r="D197" s="7"/>
      <c r="E197" s="3"/>
      <c r="F197" s="3"/>
      <c r="G197" s="15"/>
      <c r="L197" s="3"/>
      <c r="M197" s="3"/>
      <c r="N197" s="3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</row>
    <row r="198" spans="1:119" s="8" customFormat="1">
      <c r="A198" s="5"/>
      <c r="B198" s="3"/>
      <c r="C198" s="7"/>
      <c r="D198" s="7"/>
      <c r="E198" s="3"/>
      <c r="F198" s="3"/>
      <c r="G198" s="15"/>
      <c r="L198" s="3"/>
      <c r="M198" s="3"/>
      <c r="N198" s="3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</row>
    <row r="199" spans="1:119" s="8" customFormat="1">
      <c r="A199" s="5"/>
      <c r="B199" s="3"/>
      <c r="C199" s="7"/>
      <c r="D199" s="7"/>
      <c r="E199" s="3"/>
      <c r="F199" s="3"/>
      <c r="G199" s="15"/>
      <c r="L199" s="3"/>
      <c r="M199" s="3"/>
      <c r="N199" s="3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</row>
    <row r="200" spans="1:119" s="8" customFormat="1">
      <c r="A200" s="5"/>
      <c r="B200" s="3"/>
      <c r="C200" s="7"/>
      <c r="D200" s="7"/>
      <c r="E200" s="3"/>
      <c r="F200" s="3"/>
      <c r="G200" s="15"/>
      <c r="L200" s="3"/>
      <c r="M200" s="3"/>
      <c r="N200" s="3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</row>
    <row r="201" spans="1:119" s="8" customFormat="1">
      <c r="A201" s="5"/>
      <c r="B201" s="3"/>
      <c r="C201" s="7"/>
      <c r="D201" s="7"/>
      <c r="E201" s="3"/>
      <c r="F201" s="3"/>
      <c r="G201" s="15"/>
      <c r="L201" s="3"/>
      <c r="M201" s="3"/>
      <c r="N201" s="3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</row>
    <row r="202" spans="1:119" s="8" customFormat="1">
      <c r="A202" s="5"/>
      <c r="B202" s="3"/>
      <c r="C202" s="7"/>
      <c r="D202" s="7"/>
      <c r="E202" s="3"/>
      <c r="F202" s="3"/>
      <c r="G202" s="15"/>
      <c r="L202" s="3"/>
      <c r="M202" s="3"/>
      <c r="N202" s="3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</row>
    <row r="203" spans="1:119" s="8" customFormat="1">
      <c r="A203" s="5"/>
      <c r="B203" s="3"/>
      <c r="C203" s="7"/>
      <c r="D203" s="7"/>
      <c r="E203" s="3"/>
      <c r="F203" s="3"/>
      <c r="G203" s="15"/>
      <c r="L203" s="3"/>
      <c r="M203" s="3"/>
      <c r="N203" s="3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</row>
    <row r="204" spans="1:119" s="8" customFormat="1">
      <c r="A204" s="5"/>
      <c r="B204" s="3"/>
      <c r="C204" s="7"/>
      <c r="D204" s="7"/>
      <c r="E204" s="3"/>
      <c r="F204" s="3"/>
      <c r="G204" s="15"/>
      <c r="L204" s="3"/>
      <c r="M204" s="3"/>
      <c r="N204" s="3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</row>
    <row r="205" spans="1:119" s="8" customFormat="1">
      <c r="A205" s="5"/>
      <c r="B205" s="3"/>
      <c r="C205" s="7"/>
      <c r="D205" s="7"/>
      <c r="E205" s="3"/>
      <c r="F205" s="3"/>
      <c r="G205" s="15"/>
      <c r="L205" s="3"/>
      <c r="M205" s="3"/>
      <c r="N205" s="3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</row>
    <row r="206" spans="1:119" s="8" customFormat="1">
      <c r="A206" s="5"/>
      <c r="B206" s="3"/>
      <c r="C206" s="7"/>
      <c r="D206" s="7"/>
      <c r="E206" s="3"/>
      <c r="F206" s="3"/>
      <c r="G206" s="15"/>
      <c r="L206" s="3"/>
      <c r="M206" s="3"/>
      <c r="N206" s="3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</row>
    <row r="207" spans="1:119" s="8" customFormat="1">
      <c r="A207" s="5"/>
      <c r="B207" s="3"/>
      <c r="C207" s="7"/>
      <c r="D207" s="7"/>
      <c r="E207" s="3"/>
      <c r="F207" s="3"/>
      <c r="G207" s="15"/>
      <c r="L207" s="3"/>
      <c r="M207" s="3"/>
      <c r="N207" s="3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</row>
    <row r="208" spans="1:119" s="8" customFormat="1">
      <c r="A208" s="5"/>
      <c r="B208" s="3"/>
      <c r="C208" s="7"/>
      <c r="D208" s="7"/>
      <c r="E208" s="3"/>
      <c r="F208" s="3"/>
      <c r="G208" s="15"/>
      <c r="L208" s="3"/>
      <c r="M208" s="3"/>
      <c r="N208" s="3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</row>
    <row r="209" spans="1:119" s="8" customFormat="1">
      <c r="A209" s="5"/>
      <c r="B209" s="3"/>
      <c r="C209" s="7"/>
      <c r="D209" s="7"/>
      <c r="E209" s="3"/>
      <c r="F209" s="3"/>
      <c r="G209" s="15"/>
      <c r="L209" s="3"/>
      <c r="M209" s="3"/>
      <c r="N209" s="3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</row>
    <row r="210" spans="1:119" s="8" customFormat="1">
      <c r="A210" s="5"/>
      <c r="B210" s="3"/>
      <c r="C210" s="7"/>
      <c r="D210" s="7"/>
      <c r="E210" s="3"/>
      <c r="F210" s="3"/>
      <c r="G210" s="15"/>
      <c r="L210" s="3"/>
      <c r="M210" s="3"/>
      <c r="N210" s="3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</row>
    <row r="211" spans="1:119" s="8" customFormat="1">
      <c r="A211" s="5"/>
      <c r="B211" s="3"/>
      <c r="C211" s="7"/>
      <c r="D211" s="7"/>
      <c r="E211" s="3"/>
      <c r="F211" s="3"/>
      <c r="G211" s="15"/>
      <c r="L211" s="3"/>
      <c r="M211" s="3"/>
      <c r="N211" s="3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</row>
    <row r="212" spans="1:119" s="8" customFormat="1">
      <c r="A212" s="5"/>
      <c r="B212" s="3"/>
      <c r="C212" s="7"/>
      <c r="D212" s="7"/>
      <c r="E212" s="3"/>
      <c r="F212" s="3"/>
      <c r="G212" s="15"/>
      <c r="L212" s="3"/>
      <c r="M212" s="3"/>
      <c r="N212" s="3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</row>
    <row r="213" spans="1:119" s="8" customFormat="1">
      <c r="A213" s="5"/>
      <c r="B213" s="3"/>
      <c r="C213" s="7"/>
      <c r="D213" s="7"/>
      <c r="E213" s="3"/>
      <c r="F213" s="3"/>
      <c r="G213" s="15"/>
      <c r="L213" s="3"/>
      <c r="M213" s="3"/>
      <c r="N213" s="3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</row>
    <row r="214" spans="1:119" s="8" customFormat="1">
      <c r="A214" s="5"/>
      <c r="B214" s="3"/>
      <c r="C214" s="7"/>
      <c r="D214" s="7"/>
      <c r="E214" s="3"/>
      <c r="F214" s="3"/>
      <c r="G214" s="15"/>
      <c r="L214" s="3"/>
      <c r="M214" s="3"/>
      <c r="N214" s="3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</row>
    <row r="215" spans="1:119" s="8" customFormat="1">
      <c r="A215" s="5"/>
      <c r="B215" s="3"/>
      <c r="C215" s="7"/>
      <c r="D215" s="7"/>
      <c r="E215" s="3"/>
      <c r="F215" s="3"/>
      <c r="G215" s="15"/>
      <c r="L215" s="3"/>
      <c r="M215" s="3"/>
      <c r="N215" s="3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</row>
    <row r="216" spans="1:119" s="8" customFormat="1">
      <c r="A216" s="5"/>
      <c r="B216" s="3"/>
      <c r="C216" s="7"/>
      <c r="D216" s="7"/>
      <c r="E216" s="3"/>
      <c r="F216" s="3"/>
      <c r="G216" s="15"/>
      <c r="L216" s="3"/>
      <c r="M216" s="3"/>
      <c r="N216" s="3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</row>
    <row r="217" spans="1:119" s="8" customFormat="1">
      <c r="A217" s="5"/>
      <c r="B217" s="3"/>
      <c r="C217" s="7"/>
      <c r="D217" s="7"/>
      <c r="E217" s="3"/>
      <c r="F217" s="3"/>
      <c r="G217" s="15"/>
      <c r="L217" s="3"/>
      <c r="M217" s="3"/>
      <c r="N217" s="3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</row>
    <row r="218" spans="1:119" s="8" customFormat="1">
      <c r="A218" s="5"/>
      <c r="B218" s="3"/>
      <c r="C218" s="7"/>
      <c r="D218" s="7"/>
      <c r="E218" s="3"/>
      <c r="F218" s="3"/>
      <c r="G218" s="15"/>
      <c r="L218" s="3"/>
      <c r="M218" s="3"/>
      <c r="N218" s="3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</row>
    <row r="219" spans="1:119" s="8" customFormat="1">
      <c r="A219" s="5"/>
      <c r="B219" s="3"/>
      <c r="C219" s="7"/>
      <c r="D219" s="7"/>
      <c r="E219" s="3"/>
      <c r="F219" s="3"/>
      <c r="G219" s="15"/>
      <c r="L219" s="3"/>
      <c r="M219" s="3"/>
      <c r="N219" s="3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</row>
    <row r="220" spans="1:119" s="8" customFormat="1">
      <c r="A220" s="5"/>
      <c r="B220" s="3"/>
      <c r="C220" s="7"/>
      <c r="D220" s="7"/>
      <c r="E220" s="3"/>
      <c r="F220" s="3"/>
      <c r="G220" s="15"/>
      <c r="L220" s="3"/>
      <c r="M220" s="3"/>
      <c r="N220" s="3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</row>
    <row r="221" spans="1:119" s="8" customFormat="1">
      <c r="A221" s="5"/>
      <c r="B221" s="3"/>
      <c r="C221" s="7"/>
      <c r="D221" s="7"/>
      <c r="E221" s="3"/>
      <c r="F221" s="3"/>
      <c r="G221" s="15"/>
      <c r="L221" s="3"/>
      <c r="M221" s="3"/>
      <c r="N221" s="3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</row>
    <row r="222" spans="1:119" s="8" customFormat="1">
      <c r="A222" s="5"/>
      <c r="B222" s="3"/>
      <c r="C222" s="7"/>
      <c r="D222" s="7"/>
      <c r="E222" s="3"/>
      <c r="F222" s="3"/>
      <c r="G222" s="15"/>
      <c r="L222" s="3"/>
      <c r="M222" s="3"/>
      <c r="N222" s="3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</row>
    <row r="223" spans="1:119" s="8" customFormat="1">
      <c r="A223" s="5"/>
      <c r="B223" s="3"/>
      <c r="C223" s="7"/>
      <c r="D223" s="7"/>
      <c r="E223" s="3"/>
      <c r="F223" s="3"/>
      <c r="G223" s="15"/>
      <c r="L223" s="3"/>
      <c r="M223" s="3"/>
      <c r="N223" s="3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</row>
    <row r="224" spans="1:119" s="8" customFormat="1">
      <c r="A224" s="5"/>
      <c r="B224" s="3"/>
      <c r="C224" s="7"/>
      <c r="D224" s="7"/>
      <c r="E224" s="3"/>
      <c r="F224" s="3"/>
      <c r="G224" s="15"/>
      <c r="L224" s="3"/>
      <c r="M224" s="3"/>
      <c r="N224" s="3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</row>
    <row r="225" spans="1:119" s="8" customFormat="1">
      <c r="A225" s="5"/>
      <c r="B225" s="3"/>
      <c r="C225" s="7"/>
      <c r="D225" s="7"/>
      <c r="E225" s="3"/>
      <c r="F225" s="3"/>
      <c r="G225" s="15"/>
      <c r="L225" s="3"/>
      <c r="M225" s="3"/>
      <c r="N225" s="3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</row>
    <row r="226" spans="1:119" s="8" customFormat="1">
      <c r="A226" s="5"/>
      <c r="B226" s="3"/>
      <c r="C226" s="7"/>
      <c r="D226" s="7"/>
      <c r="E226" s="3"/>
      <c r="F226" s="3"/>
      <c r="G226" s="15"/>
      <c r="L226" s="3"/>
      <c r="M226" s="3"/>
      <c r="N226" s="3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</row>
    <row r="227" spans="1:119" s="8" customFormat="1">
      <c r="A227" s="5"/>
      <c r="B227" s="3"/>
      <c r="C227" s="7"/>
      <c r="D227" s="7"/>
      <c r="E227" s="3"/>
      <c r="F227" s="3"/>
      <c r="G227" s="15"/>
      <c r="L227" s="3"/>
      <c r="M227" s="3"/>
      <c r="N227" s="3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</row>
    <row r="228" spans="1:119" s="8" customFormat="1">
      <c r="A228" s="5"/>
      <c r="B228" s="3"/>
      <c r="C228" s="7"/>
      <c r="D228" s="7"/>
      <c r="E228" s="3"/>
      <c r="F228" s="3"/>
      <c r="G228" s="15"/>
      <c r="L228" s="3"/>
      <c r="M228" s="3"/>
      <c r="N228" s="3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</row>
    <row r="229" spans="1:119" s="8" customFormat="1">
      <c r="A229" s="5"/>
      <c r="B229" s="3"/>
      <c r="C229" s="7"/>
      <c r="D229" s="7"/>
      <c r="E229" s="3"/>
      <c r="F229" s="3"/>
      <c r="G229" s="15"/>
      <c r="L229" s="3"/>
      <c r="M229" s="3"/>
      <c r="N229" s="3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</row>
    <row r="230" spans="1:119" s="8" customFormat="1">
      <c r="A230" s="5"/>
      <c r="B230" s="3"/>
      <c r="C230" s="7"/>
      <c r="D230" s="7"/>
      <c r="E230" s="3"/>
      <c r="F230" s="3"/>
      <c r="G230" s="15"/>
      <c r="L230" s="3"/>
      <c r="M230" s="3"/>
      <c r="N230" s="3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</row>
    <row r="231" spans="1:119" s="8" customFormat="1">
      <c r="A231" s="5"/>
      <c r="B231" s="3"/>
      <c r="C231" s="7"/>
      <c r="D231" s="7"/>
      <c r="E231" s="3"/>
      <c r="F231" s="3"/>
      <c r="G231" s="15"/>
      <c r="L231" s="3"/>
      <c r="M231" s="3"/>
      <c r="N231" s="3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</row>
    <row r="232" spans="1:119" s="8" customFormat="1">
      <c r="A232" s="5"/>
      <c r="B232" s="3"/>
      <c r="C232" s="7"/>
      <c r="D232" s="7"/>
      <c r="E232" s="3"/>
      <c r="F232" s="3"/>
      <c r="G232" s="15"/>
      <c r="L232" s="3"/>
      <c r="M232" s="3"/>
      <c r="N232" s="3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</row>
    <row r="233" spans="1:119" s="8" customFormat="1">
      <c r="A233" s="5"/>
      <c r="B233" s="3"/>
      <c r="C233" s="7"/>
      <c r="D233" s="7"/>
      <c r="E233" s="3"/>
      <c r="F233" s="3"/>
      <c r="G233" s="15"/>
      <c r="L233" s="3"/>
      <c r="M233" s="3"/>
      <c r="N233" s="3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</row>
    <row r="234" spans="1:119" s="8" customFormat="1">
      <c r="A234" s="5"/>
      <c r="B234" s="3"/>
      <c r="C234" s="7"/>
      <c r="D234" s="7"/>
      <c r="E234" s="3"/>
      <c r="F234" s="3"/>
      <c r="G234" s="15"/>
      <c r="L234" s="3"/>
      <c r="M234" s="3"/>
      <c r="N234" s="3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</row>
    <row r="235" spans="1:119" s="8" customFormat="1">
      <c r="A235" s="5"/>
      <c r="B235" s="3"/>
      <c r="C235" s="7"/>
      <c r="D235" s="7"/>
      <c r="E235" s="3"/>
      <c r="F235" s="3"/>
      <c r="G235" s="15"/>
      <c r="L235" s="3"/>
      <c r="M235" s="3"/>
      <c r="N235" s="3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</row>
    <row r="236" spans="1:119" s="8" customFormat="1">
      <c r="A236" s="5"/>
      <c r="B236" s="3"/>
      <c r="C236" s="7"/>
      <c r="D236" s="7"/>
      <c r="E236" s="3"/>
      <c r="F236" s="3"/>
      <c r="G236" s="15"/>
      <c r="L236" s="3"/>
      <c r="M236" s="3"/>
      <c r="N236" s="3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</row>
    <row r="237" spans="1:119" s="8" customFormat="1">
      <c r="A237" s="5"/>
      <c r="B237" s="3"/>
      <c r="C237" s="7"/>
      <c r="D237" s="7"/>
      <c r="E237" s="3"/>
      <c r="F237" s="3"/>
      <c r="G237" s="15"/>
      <c r="L237" s="3"/>
      <c r="M237" s="3"/>
      <c r="N237" s="3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</row>
    <row r="238" spans="1:119" s="8" customFormat="1">
      <c r="A238" s="5"/>
      <c r="B238" s="3"/>
      <c r="C238" s="7"/>
      <c r="D238" s="7"/>
      <c r="E238" s="3"/>
      <c r="F238" s="3"/>
      <c r="G238" s="15"/>
      <c r="L238" s="3"/>
      <c r="M238" s="3"/>
      <c r="N238" s="3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</row>
    <row r="239" spans="1:119" s="8" customFormat="1">
      <c r="A239" s="5"/>
      <c r="B239" s="3"/>
      <c r="C239" s="7"/>
      <c r="D239" s="7"/>
      <c r="E239" s="3"/>
      <c r="F239" s="3"/>
      <c r="G239" s="15"/>
      <c r="L239" s="3"/>
      <c r="M239" s="3"/>
      <c r="N239" s="3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</row>
    <row r="240" spans="1:119" s="8" customFormat="1">
      <c r="A240" s="5"/>
      <c r="B240" s="3"/>
      <c r="C240" s="7"/>
      <c r="D240" s="7"/>
      <c r="E240" s="3"/>
      <c r="F240" s="3"/>
      <c r="G240" s="15"/>
      <c r="L240" s="3"/>
      <c r="M240" s="3"/>
      <c r="N240" s="3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</row>
    <row r="241" spans="1:119" s="8" customFormat="1">
      <c r="A241" s="5"/>
      <c r="B241" s="3"/>
      <c r="C241" s="7"/>
      <c r="D241" s="7"/>
      <c r="E241" s="3"/>
      <c r="F241" s="3"/>
      <c r="G241" s="15"/>
      <c r="L241" s="3"/>
      <c r="M241" s="3"/>
      <c r="N241" s="3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</row>
    <row r="242" spans="1:119" s="8" customFormat="1">
      <c r="A242" s="5"/>
      <c r="B242" s="3"/>
      <c r="C242" s="7"/>
      <c r="D242" s="7"/>
      <c r="E242" s="3"/>
      <c r="F242" s="3"/>
      <c r="G242" s="15"/>
      <c r="L242" s="3"/>
      <c r="M242" s="3"/>
      <c r="N242" s="3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</row>
    <row r="243" spans="1:119" s="8" customFormat="1">
      <c r="A243" s="5"/>
      <c r="B243" s="3"/>
      <c r="C243" s="7"/>
      <c r="D243" s="7"/>
      <c r="E243" s="3"/>
      <c r="F243" s="3"/>
      <c r="G243" s="15"/>
      <c r="L243" s="3"/>
      <c r="M243" s="3"/>
      <c r="N243" s="3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</row>
    <row r="244" spans="1:119" s="8" customFormat="1">
      <c r="A244" s="5"/>
      <c r="B244" s="3"/>
      <c r="C244" s="7"/>
      <c r="D244" s="7"/>
      <c r="E244" s="3"/>
      <c r="F244" s="3"/>
      <c r="G244" s="15"/>
      <c r="L244" s="3"/>
      <c r="M244" s="3"/>
      <c r="N244" s="3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</row>
    <row r="245" spans="1:119" s="8" customFormat="1">
      <c r="A245" s="5"/>
      <c r="B245" s="3"/>
      <c r="C245" s="7"/>
      <c r="D245" s="7"/>
      <c r="E245" s="3"/>
      <c r="F245" s="3"/>
      <c r="G245" s="15"/>
      <c r="L245" s="3"/>
      <c r="M245" s="3"/>
      <c r="N245" s="3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</row>
    <row r="246" spans="1:119" s="8" customFormat="1">
      <c r="A246" s="5"/>
      <c r="B246" s="3"/>
      <c r="C246" s="7"/>
      <c r="D246" s="7"/>
      <c r="E246" s="3"/>
      <c r="F246" s="3"/>
      <c r="G246" s="15"/>
      <c r="L246" s="3"/>
      <c r="M246" s="3"/>
      <c r="N246" s="3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</row>
    <row r="247" spans="1:119" s="8" customFormat="1">
      <c r="A247" s="5"/>
      <c r="B247" s="3"/>
      <c r="C247" s="7"/>
      <c r="D247" s="7"/>
      <c r="E247" s="3"/>
      <c r="F247" s="3"/>
      <c r="G247" s="15"/>
      <c r="L247" s="3"/>
      <c r="M247" s="3"/>
      <c r="N247" s="3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</row>
    <row r="248" spans="1:119" s="8" customFormat="1">
      <c r="A248" s="5"/>
      <c r="B248" s="3"/>
      <c r="C248" s="7"/>
      <c r="D248" s="7"/>
      <c r="E248" s="3"/>
      <c r="F248" s="3"/>
      <c r="G248" s="15"/>
      <c r="L248" s="3"/>
      <c r="M248" s="3"/>
      <c r="N248" s="3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</row>
    <row r="249" spans="1:119" s="8" customFormat="1">
      <c r="A249" s="5"/>
      <c r="B249" s="3"/>
      <c r="C249" s="7"/>
      <c r="D249" s="7"/>
      <c r="E249" s="3"/>
      <c r="F249" s="3"/>
      <c r="G249" s="15"/>
      <c r="L249" s="3"/>
      <c r="M249" s="3"/>
      <c r="N249" s="3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</row>
    <row r="250" spans="1:119" s="8" customFormat="1">
      <c r="A250" s="5"/>
      <c r="B250" s="3"/>
      <c r="C250" s="7"/>
      <c r="D250" s="7"/>
      <c r="E250" s="3"/>
      <c r="F250" s="3"/>
      <c r="G250" s="15"/>
      <c r="L250" s="3"/>
      <c r="M250" s="3"/>
      <c r="N250" s="3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</row>
    <row r="251" spans="1:119" s="8" customFormat="1">
      <c r="A251" s="5"/>
      <c r="B251" s="3"/>
      <c r="C251" s="7"/>
      <c r="D251" s="7"/>
      <c r="E251" s="3"/>
      <c r="F251" s="3"/>
      <c r="G251" s="15"/>
      <c r="L251" s="3"/>
      <c r="M251" s="3"/>
      <c r="N251" s="3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</row>
    <row r="252" spans="1:119" s="8" customFormat="1">
      <c r="A252" s="5"/>
      <c r="B252" s="3"/>
      <c r="C252" s="7"/>
      <c r="D252" s="7"/>
      <c r="E252" s="3"/>
      <c r="F252" s="3"/>
      <c r="G252" s="15"/>
      <c r="L252" s="3"/>
      <c r="M252" s="3"/>
      <c r="N252" s="3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</row>
    <row r="253" spans="1:119" s="8" customFormat="1">
      <c r="A253" s="5"/>
      <c r="B253" s="3"/>
      <c r="C253" s="7"/>
      <c r="D253" s="7"/>
      <c r="E253" s="3"/>
      <c r="F253" s="3"/>
      <c r="G253" s="15"/>
      <c r="L253" s="3"/>
      <c r="M253" s="3"/>
      <c r="N253" s="3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</row>
    <row r="254" spans="1:119" s="8" customFormat="1">
      <c r="A254" s="5"/>
      <c r="B254" s="3"/>
      <c r="C254" s="7"/>
      <c r="D254" s="7"/>
      <c r="E254" s="3"/>
      <c r="F254" s="3"/>
      <c r="G254" s="15"/>
      <c r="L254" s="3"/>
      <c r="M254" s="3"/>
      <c r="N254" s="3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</row>
    <row r="255" spans="1:119" s="8" customFormat="1">
      <c r="A255" s="5"/>
      <c r="B255" s="3"/>
      <c r="C255" s="7"/>
      <c r="D255" s="7"/>
      <c r="E255" s="3"/>
      <c r="F255" s="3"/>
      <c r="G255" s="15"/>
      <c r="L255" s="3"/>
      <c r="M255" s="3"/>
      <c r="N255" s="3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</row>
    <row r="256" spans="1:119" s="8" customFormat="1">
      <c r="A256" s="5"/>
      <c r="B256" s="3"/>
      <c r="C256" s="7"/>
      <c r="D256" s="7"/>
      <c r="E256" s="3"/>
      <c r="F256" s="3"/>
      <c r="G256" s="15"/>
      <c r="L256" s="3"/>
      <c r="M256" s="3"/>
      <c r="N256" s="3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</row>
    <row r="257" spans="1:119" s="8" customFormat="1">
      <c r="A257" s="5"/>
      <c r="B257" s="3"/>
      <c r="C257" s="7"/>
      <c r="D257" s="7"/>
      <c r="E257" s="3"/>
      <c r="F257" s="3"/>
      <c r="G257" s="15"/>
      <c r="L257" s="3"/>
      <c r="M257" s="3"/>
      <c r="N257" s="3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</row>
    <row r="258" spans="1:119" s="8" customFormat="1">
      <c r="A258" s="5"/>
      <c r="B258" s="3"/>
      <c r="C258" s="7"/>
      <c r="D258" s="7"/>
      <c r="E258" s="3"/>
      <c r="F258" s="3"/>
      <c r="G258" s="15"/>
      <c r="L258" s="3"/>
      <c r="M258" s="3"/>
      <c r="N258" s="3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</row>
    <row r="259" spans="1:119" s="8" customFormat="1">
      <c r="A259" s="5"/>
      <c r="B259" s="3"/>
      <c r="C259" s="7"/>
      <c r="D259" s="7"/>
      <c r="E259" s="3"/>
      <c r="F259" s="3"/>
      <c r="G259" s="15"/>
      <c r="L259" s="3"/>
      <c r="M259" s="3"/>
      <c r="N259" s="3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</row>
    <row r="260" spans="1:119" s="8" customFormat="1">
      <c r="A260" s="5"/>
      <c r="B260" s="3"/>
      <c r="C260" s="7"/>
      <c r="D260" s="7"/>
      <c r="E260" s="3"/>
      <c r="F260" s="3"/>
      <c r="G260" s="15"/>
      <c r="L260" s="3"/>
      <c r="M260" s="3"/>
      <c r="N260" s="3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</row>
    <row r="261" spans="1:119" s="8" customFormat="1">
      <c r="A261" s="5"/>
      <c r="B261" s="3"/>
      <c r="C261" s="7"/>
      <c r="D261" s="7"/>
      <c r="E261" s="3"/>
      <c r="F261" s="3"/>
      <c r="G261" s="15"/>
      <c r="L261" s="3"/>
      <c r="M261" s="3"/>
      <c r="N261" s="3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</row>
    <row r="262" spans="1:119" s="8" customFormat="1">
      <c r="A262" s="5"/>
      <c r="B262" s="3"/>
      <c r="C262" s="7"/>
      <c r="D262" s="7"/>
      <c r="E262" s="3"/>
      <c r="F262" s="3"/>
      <c r="G262" s="15"/>
      <c r="L262" s="3"/>
      <c r="M262" s="3"/>
      <c r="N262" s="3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</row>
    <row r="263" spans="1:119" s="8" customFormat="1">
      <c r="A263" s="5"/>
      <c r="B263" s="3"/>
      <c r="C263" s="7"/>
      <c r="D263" s="7"/>
      <c r="E263" s="3"/>
      <c r="F263" s="3"/>
      <c r="G263" s="15"/>
      <c r="L263" s="3"/>
      <c r="M263" s="3"/>
      <c r="N263" s="3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</row>
    <row r="264" spans="1:119" s="8" customFormat="1">
      <c r="A264" s="5"/>
      <c r="B264" s="3"/>
      <c r="C264" s="7"/>
      <c r="D264" s="7"/>
      <c r="E264" s="3"/>
      <c r="F264" s="3"/>
      <c r="G264" s="15"/>
      <c r="L264" s="3"/>
      <c r="M264" s="3"/>
      <c r="N264" s="3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</row>
    <row r="265" spans="1:119" s="8" customFormat="1">
      <c r="A265" s="5"/>
      <c r="B265" s="3"/>
      <c r="C265" s="7"/>
      <c r="D265" s="7"/>
      <c r="E265" s="3"/>
      <c r="F265" s="3"/>
      <c r="G265" s="15"/>
      <c r="L265" s="3"/>
      <c r="M265" s="3"/>
      <c r="N265" s="3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</row>
    <row r="266" spans="1:119" s="8" customFormat="1">
      <c r="A266" s="5"/>
      <c r="B266" s="3"/>
      <c r="C266" s="7"/>
      <c r="D266" s="7"/>
      <c r="E266" s="3"/>
      <c r="F266" s="3"/>
      <c r="G266" s="15"/>
      <c r="L266" s="3"/>
      <c r="M266" s="3"/>
      <c r="N266" s="3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</row>
    <row r="267" spans="1:119" s="8" customFormat="1">
      <c r="A267" s="5"/>
      <c r="B267" s="3"/>
      <c r="C267" s="7"/>
      <c r="D267" s="7"/>
      <c r="E267" s="3"/>
      <c r="F267" s="3"/>
      <c r="G267" s="15"/>
      <c r="L267" s="3"/>
      <c r="M267" s="3"/>
      <c r="N267" s="3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</row>
    <row r="268" spans="1:119" s="8" customFormat="1">
      <c r="A268" s="5"/>
      <c r="B268" s="3"/>
      <c r="C268" s="7"/>
      <c r="D268" s="7"/>
      <c r="E268" s="3"/>
      <c r="F268" s="3"/>
      <c r="G268" s="15"/>
      <c r="L268" s="3"/>
      <c r="M268" s="3"/>
      <c r="N268" s="3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</row>
    <row r="269" spans="1:119" s="8" customFormat="1">
      <c r="A269" s="5"/>
      <c r="B269" s="3"/>
      <c r="C269" s="7"/>
      <c r="D269" s="7"/>
      <c r="E269" s="3"/>
      <c r="F269" s="3"/>
      <c r="G269" s="15"/>
      <c r="L269" s="3"/>
      <c r="M269" s="3"/>
      <c r="N269" s="3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</row>
    <row r="270" spans="1:119" s="8" customFormat="1">
      <c r="A270" s="5"/>
      <c r="B270" s="3"/>
      <c r="C270" s="7"/>
      <c r="D270" s="7"/>
      <c r="E270" s="3"/>
      <c r="F270" s="3"/>
      <c r="G270" s="15"/>
      <c r="L270" s="3"/>
      <c r="M270" s="3"/>
      <c r="N270" s="3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</row>
    <row r="271" spans="1:119" s="8" customFormat="1">
      <c r="A271" s="5"/>
      <c r="B271" s="3"/>
      <c r="C271" s="7"/>
      <c r="D271" s="7"/>
      <c r="E271" s="3"/>
      <c r="F271" s="3"/>
      <c r="G271" s="15"/>
      <c r="L271" s="3"/>
      <c r="M271" s="3"/>
      <c r="N271" s="3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</row>
    <row r="272" spans="1:119" s="8" customFormat="1">
      <c r="A272" s="5"/>
      <c r="B272" s="3"/>
      <c r="C272" s="7"/>
      <c r="D272" s="7"/>
      <c r="E272" s="3"/>
      <c r="F272" s="3"/>
      <c r="G272" s="15"/>
      <c r="L272" s="3"/>
      <c r="M272" s="3"/>
      <c r="N272" s="3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</row>
    <row r="273" spans="1:119" s="8" customFormat="1">
      <c r="A273" s="5"/>
      <c r="B273" s="3"/>
      <c r="C273" s="7"/>
      <c r="D273" s="7"/>
      <c r="E273" s="3"/>
      <c r="F273" s="3"/>
      <c r="G273" s="15"/>
      <c r="L273" s="3"/>
      <c r="M273" s="3"/>
      <c r="N273" s="3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</row>
    <row r="274" spans="1:119" s="8" customFormat="1">
      <c r="A274" s="5"/>
      <c r="B274" s="3"/>
      <c r="C274" s="7"/>
      <c r="D274" s="7"/>
      <c r="E274" s="3"/>
      <c r="F274" s="3"/>
      <c r="G274" s="15"/>
      <c r="L274" s="3"/>
      <c r="M274" s="3"/>
      <c r="N274" s="3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</row>
    <row r="275" spans="1:119" s="8" customFormat="1">
      <c r="A275" s="5"/>
      <c r="B275" s="3"/>
      <c r="C275" s="7"/>
      <c r="D275" s="7"/>
      <c r="E275" s="3"/>
      <c r="F275" s="3"/>
      <c r="G275" s="15"/>
      <c r="L275" s="3"/>
      <c r="M275" s="3"/>
      <c r="N275" s="3"/>
      <c r="O275" s="5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</row>
    <row r="276" spans="1:119" s="8" customFormat="1">
      <c r="A276" s="5"/>
      <c r="B276" s="3"/>
      <c r="C276" s="7"/>
      <c r="D276" s="7"/>
      <c r="E276" s="3"/>
      <c r="F276" s="3"/>
      <c r="G276" s="15"/>
      <c r="L276" s="3"/>
      <c r="M276" s="3"/>
      <c r="N276" s="3"/>
      <c r="O276" s="5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</row>
    <row r="277" spans="1:119" s="8" customFormat="1">
      <c r="A277" s="5"/>
      <c r="B277" s="3"/>
      <c r="C277" s="7"/>
      <c r="D277" s="7"/>
      <c r="E277" s="3"/>
      <c r="F277" s="3"/>
      <c r="G277" s="15"/>
      <c r="L277" s="3"/>
      <c r="M277" s="3"/>
      <c r="N277" s="3"/>
      <c r="O277" s="5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</row>
    <row r="278" spans="1:119" s="8" customFormat="1">
      <c r="A278" s="5"/>
      <c r="B278" s="3"/>
      <c r="C278" s="7"/>
      <c r="D278" s="7"/>
      <c r="E278" s="3"/>
      <c r="F278" s="3"/>
      <c r="G278" s="15"/>
      <c r="L278" s="3"/>
      <c r="M278" s="3"/>
      <c r="N278" s="3"/>
      <c r="O278" s="5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</row>
    <row r="279" spans="1:119" s="8" customFormat="1">
      <c r="A279" s="5"/>
      <c r="B279" s="3"/>
      <c r="C279" s="7"/>
      <c r="D279" s="7"/>
      <c r="E279" s="3"/>
      <c r="F279" s="3"/>
      <c r="G279" s="15"/>
      <c r="L279" s="3"/>
      <c r="M279" s="3"/>
      <c r="N279" s="3"/>
      <c r="O279" s="5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</row>
    <row r="280" spans="1:119" s="8" customFormat="1">
      <c r="A280" s="5"/>
      <c r="B280" s="3"/>
      <c r="C280" s="7"/>
      <c r="D280" s="7"/>
      <c r="E280" s="3"/>
      <c r="F280" s="3"/>
      <c r="G280" s="15"/>
      <c r="L280" s="3"/>
      <c r="M280" s="3"/>
      <c r="N280" s="3"/>
      <c r="O280" s="5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</row>
    <row r="281" spans="1:119" s="8" customFormat="1">
      <c r="A281" s="5"/>
      <c r="B281" s="3"/>
      <c r="C281" s="7"/>
      <c r="D281" s="7"/>
      <c r="E281" s="3"/>
      <c r="F281" s="3"/>
      <c r="G281" s="15"/>
      <c r="L281" s="3"/>
      <c r="M281" s="3"/>
      <c r="N281" s="3"/>
      <c r="O281" s="5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</row>
    <row r="282" spans="1:119" s="8" customFormat="1">
      <c r="A282" s="5"/>
      <c r="B282" s="3"/>
      <c r="C282" s="7"/>
      <c r="D282" s="7"/>
      <c r="E282" s="3"/>
      <c r="F282" s="3"/>
      <c r="G282" s="15"/>
      <c r="L282" s="3"/>
      <c r="M282" s="3"/>
      <c r="N282" s="3"/>
      <c r="O282" s="5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</row>
    <row r="283" spans="1:119" s="8" customFormat="1">
      <c r="A283" s="5"/>
      <c r="B283" s="3"/>
      <c r="C283" s="7"/>
      <c r="D283" s="7"/>
      <c r="E283" s="3"/>
      <c r="F283" s="3"/>
      <c r="G283" s="15"/>
      <c r="L283" s="3"/>
      <c r="M283" s="3"/>
      <c r="N283" s="3"/>
      <c r="O283" s="5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</row>
    <row r="284" spans="1:119" s="8" customFormat="1">
      <c r="A284" s="5"/>
      <c r="B284" s="3"/>
      <c r="C284" s="7"/>
      <c r="D284" s="7"/>
      <c r="E284" s="3"/>
      <c r="F284" s="3"/>
      <c r="G284" s="15"/>
      <c r="L284" s="3"/>
      <c r="M284" s="3"/>
      <c r="N284" s="3"/>
      <c r="O284" s="5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</row>
    <row r="285" spans="1:119" s="8" customFormat="1">
      <c r="A285" s="5"/>
      <c r="B285" s="3"/>
      <c r="C285" s="7"/>
      <c r="D285" s="7"/>
      <c r="E285" s="3"/>
      <c r="F285" s="3"/>
      <c r="G285" s="15"/>
      <c r="L285" s="3"/>
      <c r="M285" s="3"/>
      <c r="N285" s="3"/>
      <c r="O285" s="5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</row>
    <row r="286" spans="1:119" s="8" customFormat="1">
      <c r="A286" s="5"/>
      <c r="B286" s="3"/>
      <c r="C286" s="7"/>
      <c r="D286" s="7"/>
      <c r="E286" s="3"/>
      <c r="F286" s="3"/>
      <c r="G286" s="15"/>
      <c r="L286" s="3"/>
      <c r="M286" s="3"/>
      <c r="N286" s="3"/>
      <c r="O286" s="5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</row>
    <row r="287" spans="1:119" s="8" customFormat="1">
      <c r="A287" s="5"/>
      <c r="B287" s="3"/>
      <c r="C287" s="7"/>
      <c r="D287" s="7"/>
      <c r="E287" s="3"/>
      <c r="F287" s="3"/>
      <c r="G287" s="15"/>
      <c r="L287" s="3"/>
      <c r="M287" s="3"/>
      <c r="N287" s="3"/>
      <c r="O287" s="5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</row>
    <row r="288" spans="1:119" s="8" customFormat="1">
      <c r="A288" s="5"/>
      <c r="B288" s="3"/>
      <c r="C288" s="7"/>
      <c r="D288" s="7"/>
      <c r="E288" s="3"/>
      <c r="F288" s="3"/>
      <c r="G288" s="15"/>
      <c r="L288" s="3"/>
      <c r="M288" s="3"/>
      <c r="N288" s="3"/>
      <c r="O288" s="5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</row>
    <row r="289" spans="1:119" s="8" customFormat="1">
      <c r="A289" s="5"/>
      <c r="B289" s="3"/>
      <c r="C289" s="7"/>
      <c r="D289" s="7"/>
      <c r="E289" s="3"/>
      <c r="F289" s="3"/>
      <c r="G289" s="15"/>
      <c r="L289" s="3"/>
      <c r="M289" s="3"/>
      <c r="N289" s="3"/>
      <c r="O289" s="5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</row>
    <row r="290" spans="1:119" s="8" customFormat="1">
      <c r="A290" s="5"/>
      <c r="B290" s="3"/>
      <c r="C290" s="7"/>
      <c r="D290" s="7"/>
      <c r="E290" s="3"/>
      <c r="F290" s="3"/>
      <c r="G290" s="15"/>
      <c r="L290" s="3"/>
      <c r="M290" s="3"/>
      <c r="N290" s="3"/>
      <c r="O290" s="5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</row>
    <row r="291" spans="1:119" s="8" customFormat="1">
      <c r="A291" s="5"/>
      <c r="B291" s="3"/>
      <c r="C291" s="7"/>
      <c r="D291" s="7"/>
      <c r="E291" s="3"/>
      <c r="F291" s="3"/>
      <c r="G291" s="15"/>
      <c r="L291" s="3"/>
      <c r="M291" s="3"/>
      <c r="N291" s="3"/>
      <c r="O291" s="5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</row>
  </sheetData>
  <sheetProtection password="D9E4" sheet="1" objects="1" scenarios="1"/>
  <mergeCells count="78">
    <mergeCell ref="C63:C64"/>
    <mergeCell ref="I63:J63"/>
    <mergeCell ref="I64:J64"/>
    <mergeCell ref="I67:J67"/>
    <mergeCell ref="E19:G19"/>
    <mergeCell ref="I19:J19"/>
    <mergeCell ref="B20:J20"/>
    <mergeCell ref="C57:C58"/>
    <mergeCell ref="I57:J57"/>
    <mergeCell ref="B58:B59"/>
    <mergeCell ref="I58:J58"/>
    <mergeCell ref="C60:C61"/>
    <mergeCell ref="I60:J60"/>
    <mergeCell ref="B61:B62"/>
    <mergeCell ref="I61:J61"/>
    <mergeCell ref="B55:B56"/>
    <mergeCell ref="L53:L54"/>
    <mergeCell ref="M53:M54"/>
    <mergeCell ref="N53:N54"/>
    <mergeCell ref="C54:C55"/>
    <mergeCell ref="I54:J54"/>
    <mergeCell ref="I55:J55"/>
    <mergeCell ref="V46:V47"/>
    <mergeCell ref="C47:C48"/>
    <mergeCell ref="I47:J47"/>
    <mergeCell ref="I48:J48"/>
    <mergeCell ref="C50:C51"/>
    <mergeCell ref="I50:J50"/>
    <mergeCell ref="I51:J51"/>
    <mergeCell ref="N46:N47"/>
    <mergeCell ref="C43:C44"/>
    <mergeCell ref="I43:J43"/>
    <mergeCell ref="I44:J44"/>
    <mergeCell ref="L46:L47"/>
    <mergeCell ref="M46:M47"/>
    <mergeCell ref="L39:L40"/>
    <mergeCell ref="M39:M40"/>
    <mergeCell ref="N39:N40"/>
    <mergeCell ref="V39:V40"/>
    <mergeCell ref="C40:C41"/>
    <mergeCell ref="I40:J40"/>
    <mergeCell ref="I41:J41"/>
    <mergeCell ref="C33:C34"/>
    <mergeCell ref="I33:J33"/>
    <mergeCell ref="I34:J34"/>
    <mergeCell ref="C36:C37"/>
    <mergeCell ref="I36:J36"/>
    <mergeCell ref="I37:J37"/>
    <mergeCell ref="N29:N30"/>
    <mergeCell ref="V29:V30"/>
    <mergeCell ref="C30:C31"/>
    <mergeCell ref="I30:J30"/>
    <mergeCell ref="B31:B32"/>
    <mergeCell ref="I31:J31"/>
    <mergeCell ref="M29:M30"/>
    <mergeCell ref="B25:J25"/>
    <mergeCell ref="A27:B27"/>
    <mergeCell ref="I27:J27"/>
    <mergeCell ref="I28:J28"/>
    <mergeCell ref="L29:L30"/>
    <mergeCell ref="B16:J16"/>
    <mergeCell ref="I17:J17"/>
    <mergeCell ref="E22:G22"/>
    <mergeCell ref="I22:J22"/>
    <mergeCell ref="E24:G24"/>
    <mergeCell ref="I24:J24"/>
    <mergeCell ref="B15:J15"/>
    <mergeCell ref="A1:K2"/>
    <mergeCell ref="A5:K5"/>
    <mergeCell ref="A6:K6"/>
    <mergeCell ref="A9:K9"/>
    <mergeCell ref="A10:K10"/>
    <mergeCell ref="A11:K11"/>
    <mergeCell ref="I12:J12"/>
    <mergeCell ref="B13:C13"/>
    <mergeCell ref="E13:G13"/>
    <mergeCell ref="I13:J13"/>
    <mergeCell ref="E14:G14"/>
  </mergeCells>
  <printOptions horizontalCentered="1"/>
  <pageMargins left="0.59055118110236227" right="0.59055118110236227" top="0.59055118110236227" bottom="0.98425196850393704" header="0.51181102362204722" footer="0.51181102362204722"/>
  <pageSetup paperSize="9" scale="83" orientation="portrait" r:id="rId1"/>
  <headerFooter alignWithMargins="0">
    <oddFooter>&amp;LContributo di costruzione: foglio 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O288"/>
  <sheetViews>
    <sheetView zoomScaleNormal="100" zoomScaleSheetLayoutView="100" workbookViewId="0">
      <selection activeCell="B15" sqref="B15:J15"/>
    </sheetView>
  </sheetViews>
  <sheetFormatPr defaultRowHeight="12.75"/>
  <cols>
    <col min="1" max="1" width="5.5703125" style="5" customWidth="1"/>
    <col min="2" max="2" width="36.28515625" style="3" customWidth="1"/>
    <col min="3" max="3" width="10.85546875" style="7" customWidth="1"/>
    <col min="4" max="4" width="5.42578125" style="7" customWidth="1"/>
    <col min="5" max="5" width="10.85546875" style="3" customWidth="1"/>
    <col min="6" max="6" width="2.5703125" style="3" customWidth="1"/>
    <col min="7" max="7" width="3.5703125" style="8" customWidth="1"/>
    <col min="8" max="8" width="7" style="8" customWidth="1"/>
    <col min="9" max="9" width="11.42578125" style="8" customWidth="1"/>
    <col min="10" max="10" width="3.5703125" style="8" customWidth="1"/>
    <col min="11" max="11" width="3.140625" style="8" customWidth="1"/>
    <col min="12" max="12" width="12.7109375" style="3" hidden="1" customWidth="1"/>
    <col min="13" max="13" width="10.7109375" style="3" hidden="1" customWidth="1"/>
    <col min="14" max="14" width="12.7109375" style="3" hidden="1" customWidth="1"/>
    <col min="15" max="15" width="13.85546875" style="5" hidden="1" customWidth="1"/>
    <col min="16" max="17" width="9.140625" style="3" hidden="1" customWidth="1"/>
    <col min="18" max="18" width="24.85546875" style="3" hidden="1" customWidth="1"/>
    <col min="19" max="22" width="9.140625" style="3" hidden="1" customWidth="1"/>
    <col min="23" max="103" width="9.140625" style="3"/>
    <col min="104" max="16384" width="9.140625" style="4"/>
  </cols>
  <sheetData>
    <row r="1" spans="1:119" ht="37.5" customHeight="1">
      <c r="A1" s="263" t="s">
        <v>18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</row>
    <row r="2" spans="1:119" ht="23.25" customHeight="1">
      <c r="A2" s="263"/>
      <c r="B2" s="263"/>
      <c r="C2" s="263"/>
      <c r="D2" s="263"/>
      <c r="E2" s="263"/>
      <c r="F2" s="263"/>
      <c r="G2" s="263"/>
      <c r="H2" s="263"/>
      <c r="I2" s="263"/>
      <c r="J2" s="263"/>
      <c r="K2" s="26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</row>
    <row r="3" spans="1:119" ht="12" customHeight="1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</row>
    <row r="4" spans="1:119" ht="9.75" customHeight="1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</row>
    <row r="5" spans="1:119" ht="17.25" customHeight="1">
      <c r="A5" s="264" t="s">
        <v>83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</row>
    <row r="6" spans="1:119" ht="17.25" customHeight="1">
      <c r="A6" s="265" t="s">
        <v>84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</row>
    <row r="7" spans="1:119" ht="9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</row>
    <row r="8" spans="1:119" ht="9" customHeight="1" thickBot="1">
      <c r="A8" s="29"/>
      <c r="B8" s="30"/>
      <c r="C8" s="26"/>
      <c r="D8" s="26"/>
      <c r="E8" s="31"/>
      <c r="F8" s="31"/>
      <c r="G8" s="31"/>
      <c r="H8" s="31"/>
      <c r="I8" s="26"/>
      <c r="J8" s="26"/>
      <c r="K8" s="26"/>
    </row>
    <row r="9" spans="1:119" ht="18.75" customHeight="1">
      <c r="A9" s="272" t="s">
        <v>146</v>
      </c>
      <c r="B9" s="273"/>
      <c r="C9" s="273"/>
      <c r="D9" s="273"/>
      <c r="E9" s="273"/>
      <c r="F9" s="273"/>
      <c r="G9" s="273"/>
      <c r="H9" s="273"/>
      <c r="I9" s="273"/>
      <c r="J9" s="273"/>
      <c r="K9" s="274"/>
    </row>
    <row r="10" spans="1:119" s="1" customFormat="1" ht="18.75" customHeight="1" thickBot="1">
      <c r="A10" s="266" t="s">
        <v>135</v>
      </c>
      <c r="B10" s="267"/>
      <c r="C10" s="267"/>
      <c r="D10" s="267"/>
      <c r="E10" s="267"/>
      <c r="F10" s="267"/>
      <c r="G10" s="267"/>
      <c r="H10" s="267"/>
      <c r="I10" s="267"/>
      <c r="J10" s="267"/>
      <c r="K10" s="268"/>
      <c r="L10" s="2"/>
      <c r="M10" s="2"/>
      <c r="N10" s="2"/>
      <c r="O10" s="94"/>
      <c r="P10" s="2"/>
      <c r="Q10" s="2"/>
      <c r="R10" s="19"/>
      <c r="S10" s="19"/>
      <c r="T10" s="19"/>
      <c r="U10" s="19"/>
      <c r="V10" s="19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</row>
    <row r="11" spans="1:119" s="1" customFormat="1" ht="12.75" customHeight="1">
      <c r="A11" s="269" t="s">
        <v>49</v>
      </c>
      <c r="B11" s="269"/>
      <c r="C11" s="269"/>
      <c r="D11" s="270"/>
      <c r="E11" s="270"/>
      <c r="F11" s="270"/>
      <c r="G11" s="270"/>
      <c r="H11" s="270"/>
      <c r="I11" s="270"/>
      <c r="J11" s="270"/>
      <c r="K11" s="270"/>
      <c r="L11" s="2"/>
      <c r="M11" s="2"/>
      <c r="N11" s="2"/>
      <c r="O11" s="94"/>
      <c r="P11" s="2"/>
      <c r="Q11" s="2"/>
      <c r="R11" s="19"/>
      <c r="S11" s="19"/>
      <c r="T11" s="19"/>
      <c r="U11" s="19"/>
      <c r="V11" s="19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</row>
    <row r="12" spans="1:119" s="1" customFormat="1" ht="15" customHeight="1">
      <c r="A12" s="117"/>
      <c r="B12" s="117"/>
      <c r="C12" s="117"/>
      <c r="D12" s="117"/>
      <c r="E12" s="85" t="s">
        <v>25</v>
      </c>
      <c r="F12" s="118"/>
      <c r="G12" s="119"/>
      <c r="H12" s="120"/>
      <c r="I12" s="271" t="s">
        <v>26</v>
      </c>
      <c r="J12" s="271"/>
      <c r="K12" s="121"/>
      <c r="L12" s="2"/>
      <c r="M12" s="2"/>
      <c r="N12" s="2"/>
      <c r="O12" s="94"/>
      <c r="P12" s="2"/>
      <c r="Q12" s="2"/>
      <c r="R12" s="19"/>
      <c r="S12" s="19"/>
      <c r="T12" s="19"/>
      <c r="U12" s="19"/>
      <c r="V12" s="19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</row>
    <row r="13" spans="1:119" s="1" customFormat="1" ht="24" customHeight="1">
      <c r="A13" s="35" t="s">
        <v>2</v>
      </c>
      <c r="B13" s="237"/>
      <c r="C13" s="238"/>
      <c r="D13" s="86" t="s">
        <v>27</v>
      </c>
      <c r="E13" s="239"/>
      <c r="F13" s="240"/>
      <c r="G13" s="241"/>
      <c r="H13" s="87" t="s">
        <v>28</v>
      </c>
      <c r="I13" s="242"/>
      <c r="J13" s="242"/>
      <c r="K13" s="122"/>
      <c r="L13" s="2"/>
      <c r="M13" s="2"/>
      <c r="N13" s="17"/>
      <c r="O13" s="94"/>
      <c r="P13" s="2"/>
      <c r="Q13" s="2"/>
      <c r="R13" s="19"/>
      <c r="S13" s="19"/>
      <c r="T13" s="19"/>
      <c r="U13" s="19"/>
      <c r="V13" s="19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</row>
    <row r="14" spans="1:119" s="1" customFormat="1" ht="12.75" customHeight="1">
      <c r="A14" s="34"/>
      <c r="B14" s="34"/>
      <c r="C14" s="123"/>
      <c r="D14" s="110"/>
      <c r="E14" s="243"/>
      <c r="F14" s="244"/>
      <c r="G14" s="244"/>
      <c r="H14" s="111"/>
      <c r="I14" s="34"/>
      <c r="J14" s="163"/>
      <c r="K14" s="125"/>
      <c r="L14" s="2"/>
      <c r="M14" s="2"/>
      <c r="N14" s="17"/>
      <c r="O14" s="94"/>
      <c r="P14" s="2"/>
      <c r="Q14" s="2"/>
      <c r="R14" s="19"/>
      <c r="S14" s="19"/>
      <c r="T14" s="19"/>
      <c r="U14" s="19"/>
      <c r="V14" s="19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</row>
    <row r="15" spans="1:119" s="1" customFormat="1" ht="15" customHeight="1">
      <c r="A15" s="126" t="s">
        <v>52</v>
      </c>
      <c r="B15" s="245" t="s">
        <v>87</v>
      </c>
      <c r="C15" s="246"/>
      <c r="D15" s="247"/>
      <c r="E15" s="247"/>
      <c r="F15" s="247"/>
      <c r="G15" s="247"/>
      <c r="H15" s="247"/>
      <c r="I15" s="247"/>
      <c r="J15" s="247"/>
      <c r="K15" s="125"/>
      <c r="L15" s="2"/>
      <c r="M15" s="2"/>
      <c r="N15" s="17"/>
      <c r="O15" s="94"/>
      <c r="P15" s="2"/>
      <c r="Q15" s="2"/>
      <c r="R15" s="19"/>
      <c r="S15" s="19"/>
      <c r="T15" s="19"/>
      <c r="U15" s="19"/>
      <c r="V15" s="19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</row>
    <row r="16" spans="1:119" s="1" customFormat="1" ht="6.75" customHeight="1">
      <c r="A16" s="34"/>
      <c r="B16" s="248"/>
      <c r="C16" s="249"/>
      <c r="D16" s="249"/>
      <c r="E16" s="250"/>
      <c r="F16" s="250"/>
      <c r="G16" s="250"/>
      <c r="H16" s="250"/>
      <c r="I16" s="250"/>
      <c r="J16" s="250"/>
      <c r="K16" s="125"/>
      <c r="L16" s="2"/>
      <c r="M16" s="2"/>
      <c r="N16" s="17"/>
      <c r="O16" s="94"/>
      <c r="P16" s="2"/>
      <c r="Q16" s="2"/>
      <c r="R16" s="19"/>
      <c r="S16" s="19"/>
      <c r="T16" s="19"/>
      <c r="U16" s="19"/>
      <c r="V16" s="19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</row>
    <row r="17" spans="1:119" s="1" customFormat="1" ht="16.5" customHeight="1">
      <c r="A17" s="127" t="s">
        <v>53</v>
      </c>
      <c r="B17" s="128" t="s">
        <v>95</v>
      </c>
      <c r="C17" s="116"/>
      <c r="D17" s="129"/>
      <c r="E17" s="117"/>
      <c r="F17" s="130"/>
      <c r="G17" s="130"/>
      <c r="H17" s="111"/>
      <c r="I17" s="254"/>
      <c r="J17" s="255"/>
      <c r="K17" s="125"/>
      <c r="L17" s="2"/>
      <c r="M17" s="2"/>
      <c r="N17" s="17"/>
      <c r="O17" s="94"/>
      <c r="P17" s="2"/>
      <c r="Q17" s="2"/>
      <c r="R17" s="19"/>
      <c r="S17" s="19"/>
      <c r="T17" s="19"/>
      <c r="U17" s="19"/>
      <c r="V17" s="19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</row>
    <row r="18" spans="1:119" s="1" customFormat="1" ht="5.25" customHeight="1">
      <c r="A18" s="34"/>
      <c r="B18" s="34"/>
      <c r="C18" s="123"/>
      <c r="D18" s="110"/>
      <c r="E18" s="34"/>
      <c r="F18" s="130"/>
      <c r="G18" s="130"/>
      <c r="H18" s="111"/>
      <c r="I18" s="34"/>
      <c r="J18" s="34"/>
      <c r="K18" s="125"/>
      <c r="L18" s="2"/>
      <c r="M18" s="2"/>
      <c r="N18" s="17"/>
      <c r="O18" s="94"/>
      <c r="P18" s="2"/>
      <c r="Q18" s="2"/>
      <c r="R18" s="19"/>
      <c r="S18" s="19"/>
      <c r="T18" s="19"/>
      <c r="U18" s="19"/>
      <c r="V18" s="19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</row>
    <row r="19" spans="1:119" s="1" customFormat="1" ht="16.5" customHeight="1">
      <c r="A19" s="34"/>
      <c r="B19" s="128" t="s">
        <v>88</v>
      </c>
      <c r="C19" s="116"/>
      <c r="D19" s="110"/>
      <c r="E19" s="251" t="s">
        <v>99</v>
      </c>
      <c r="F19" s="252"/>
      <c r="G19" s="252"/>
      <c r="H19" s="111"/>
      <c r="I19" s="256">
        <f>C17*C19</f>
        <v>0</v>
      </c>
      <c r="J19" s="257"/>
      <c r="K19" s="125"/>
      <c r="L19" s="2"/>
      <c r="M19" s="2"/>
      <c r="N19" s="17"/>
      <c r="O19" s="94"/>
      <c r="P19" s="2"/>
      <c r="Q19" s="2"/>
      <c r="R19" s="19"/>
      <c r="S19" s="19"/>
      <c r="T19" s="19"/>
      <c r="U19" s="19"/>
      <c r="V19" s="19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</row>
    <row r="20" spans="1:119" s="1" customFormat="1" ht="15" customHeight="1">
      <c r="A20" s="34"/>
      <c r="B20" s="275" t="s">
        <v>117</v>
      </c>
      <c r="C20" s="276"/>
      <c r="D20" s="276"/>
      <c r="E20" s="276"/>
      <c r="F20" s="276"/>
      <c r="G20" s="276"/>
      <c r="H20" s="276"/>
      <c r="I20" s="276"/>
      <c r="J20" s="276"/>
      <c r="K20" s="125"/>
      <c r="L20" s="2"/>
      <c r="M20" s="2"/>
      <c r="N20" s="17"/>
      <c r="O20" s="94"/>
      <c r="P20" s="2"/>
      <c r="Q20" s="2"/>
      <c r="R20" s="19"/>
      <c r="S20" s="19"/>
      <c r="T20" s="19"/>
      <c r="U20" s="19"/>
      <c r="V20" s="19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</row>
    <row r="21" spans="1:119" s="1" customFormat="1" ht="6" customHeight="1">
      <c r="A21" s="34"/>
      <c r="B21" s="139"/>
      <c r="C21" s="140"/>
      <c r="D21" s="113"/>
      <c r="E21" s="141"/>
      <c r="F21" s="142"/>
      <c r="G21" s="142"/>
      <c r="H21" s="114"/>
      <c r="I21" s="141"/>
      <c r="J21" s="141"/>
      <c r="K21" s="125"/>
      <c r="L21" s="2"/>
      <c r="M21" s="2"/>
      <c r="N21" s="17"/>
      <c r="O21" s="94"/>
      <c r="P21" s="2"/>
      <c r="Q21" s="2"/>
      <c r="R21" s="19"/>
      <c r="S21" s="19"/>
      <c r="T21" s="19"/>
      <c r="U21" s="19"/>
      <c r="V21" s="19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</row>
    <row r="22" spans="1:119" s="1" customFormat="1" ht="16.5" customHeight="1">
      <c r="A22" s="127" t="s">
        <v>54</v>
      </c>
      <c r="B22" s="128" t="s">
        <v>96</v>
      </c>
      <c r="C22" s="116"/>
      <c r="D22" s="110"/>
      <c r="E22" s="251" t="s">
        <v>97</v>
      </c>
      <c r="F22" s="252"/>
      <c r="G22" s="252"/>
      <c r="H22" s="111"/>
      <c r="I22" s="256" t="str">
        <f>IF(C22&gt;0,C24/C22,"0")</f>
        <v>0</v>
      </c>
      <c r="J22" s="257"/>
      <c r="K22" s="125"/>
      <c r="L22" s="2"/>
      <c r="M22" s="2"/>
      <c r="N22" s="17"/>
      <c r="O22" s="94"/>
      <c r="P22" s="2"/>
      <c r="Q22" s="2"/>
      <c r="R22" s="19"/>
      <c r="S22" s="19"/>
      <c r="T22" s="19"/>
      <c r="U22" s="19"/>
      <c r="V22" s="19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</row>
    <row r="23" spans="1:119" s="1" customFormat="1" ht="5.25" customHeight="1">
      <c r="A23" s="34"/>
      <c r="B23" s="34"/>
      <c r="C23" s="123"/>
      <c r="D23" s="110"/>
      <c r="E23" s="34"/>
      <c r="F23" s="130"/>
      <c r="G23" s="130"/>
      <c r="H23" s="111"/>
      <c r="I23" s="34"/>
      <c r="J23" s="34"/>
      <c r="K23" s="125"/>
      <c r="L23" s="2"/>
      <c r="M23" s="2"/>
      <c r="N23" s="17"/>
      <c r="O23" s="94"/>
      <c r="P23" s="2"/>
      <c r="Q23" s="2"/>
      <c r="R23" s="19"/>
      <c r="S23" s="19"/>
      <c r="T23" s="19"/>
      <c r="U23" s="19"/>
      <c r="V23" s="19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</row>
    <row r="24" spans="1:119" s="1" customFormat="1" ht="16.5" customHeight="1">
      <c r="A24" s="34"/>
      <c r="B24" s="128" t="s">
        <v>89</v>
      </c>
      <c r="C24" s="116"/>
      <c r="D24" s="110"/>
      <c r="E24" s="251"/>
      <c r="F24" s="252"/>
      <c r="G24" s="252"/>
      <c r="H24" s="111"/>
      <c r="I24" s="253"/>
      <c r="J24" s="253"/>
      <c r="K24" s="125"/>
      <c r="L24" s="2"/>
      <c r="M24" s="2"/>
      <c r="N24" s="17"/>
      <c r="O24" s="94"/>
      <c r="P24" s="2"/>
      <c r="Q24" s="2"/>
      <c r="R24" s="19"/>
      <c r="S24" s="19"/>
      <c r="T24" s="19"/>
      <c r="U24" s="19"/>
      <c r="V24" s="19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</row>
    <row r="25" spans="1:119" s="1" customFormat="1" ht="7.5" customHeight="1">
      <c r="A25" s="34"/>
      <c r="B25" s="258"/>
      <c r="C25" s="259"/>
      <c r="D25" s="259"/>
      <c r="E25" s="259"/>
      <c r="F25" s="259"/>
      <c r="G25" s="259"/>
      <c r="H25" s="259"/>
      <c r="I25" s="259"/>
      <c r="J25" s="259"/>
      <c r="K25" s="125"/>
      <c r="L25" s="2"/>
      <c r="M25" s="2"/>
      <c r="N25" s="17"/>
      <c r="O25" s="94"/>
      <c r="P25" s="2"/>
      <c r="Q25" s="2"/>
      <c r="R25" s="19"/>
      <c r="S25" s="19"/>
      <c r="T25" s="19"/>
      <c r="U25" s="19"/>
      <c r="V25" s="19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</row>
    <row r="26" spans="1:119" s="10" customFormat="1" ht="12" customHeight="1" thickBot="1">
      <c r="A26" s="34"/>
      <c r="B26" s="35"/>
      <c r="C26" s="35"/>
      <c r="D26" s="35"/>
      <c r="E26" s="32"/>
      <c r="F26" s="36"/>
      <c r="G26" s="36"/>
      <c r="H26" s="34"/>
      <c r="I26" s="34"/>
      <c r="J26" s="34"/>
      <c r="K26" s="34"/>
      <c r="L26" s="2"/>
      <c r="M26" s="2"/>
      <c r="N26" s="17"/>
      <c r="O26" s="9"/>
      <c r="P26" s="9"/>
      <c r="Q26" s="9"/>
      <c r="R26" s="20"/>
      <c r="S26" s="20"/>
      <c r="T26" s="20"/>
      <c r="U26" s="20"/>
      <c r="V26" s="20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</row>
    <row r="27" spans="1:119" s="12" customFormat="1" ht="22.5" customHeight="1">
      <c r="A27" s="260" t="s">
        <v>80</v>
      </c>
      <c r="B27" s="261"/>
      <c r="C27" s="37" t="s">
        <v>90</v>
      </c>
      <c r="D27" s="38"/>
      <c r="E27" s="39"/>
      <c r="F27" s="40"/>
      <c r="G27" s="38"/>
      <c r="H27" s="161" t="s">
        <v>1</v>
      </c>
      <c r="I27" s="262" t="s">
        <v>6</v>
      </c>
      <c r="J27" s="262"/>
      <c r="K27" s="42"/>
      <c r="L27" s="2"/>
      <c r="M27" s="17">
        <v>2001</v>
      </c>
      <c r="N27" s="17"/>
      <c r="O27" s="5"/>
      <c r="P27" s="3"/>
      <c r="Q27" s="3"/>
      <c r="R27" s="21"/>
      <c r="S27" s="22"/>
      <c r="T27" s="22"/>
      <c r="U27" s="22"/>
      <c r="V27" s="22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</row>
    <row r="28" spans="1:119" ht="12" customHeight="1">
      <c r="A28" s="43"/>
      <c r="B28" s="44"/>
      <c r="C28" s="45" t="s">
        <v>91</v>
      </c>
      <c r="D28" s="46"/>
      <c r="E28" s="47"/>
      <c r="F28" s="44"/>
      <c r="G28" s="46"/>
      <c r="H28" s="162" t="s">
        <v>92</v>
      </c>
      <c r="I28" s="236" t="s">
        <v>0</v>
      </c>
      <c r="J28" s="236"/>
      <c r="K28" s="49"/>
      <c r="L28" s="18" t="s">
        <v>15</v>
      </c>
      <c r="M28" s="17" t="s">
        <v>16</v>
      </c>
      <c r="N28" s="18" t="s">
        <v>17</v>
      </c>
      <c r="R28" s="23"/>
      <c r="S28" s="23"/>
      <c r="T28" s="23"/>
      <c r="U28" s="23"/>
      <c r="V28" s="23"/>
    </row>
    <row r="29" spans="1:119" s="14" customFormat="1" ht="12" customHeight="1">
      <c r="A29" s="50"/>
      <c r="B29" s="51"/>
      <c r="C29" s="52"/>
      <c r="D29" s="52"/>
      <c r="E29" s="53"/>
      <c r="F29" s="53"/>
      <c r="G29" s="52"/>
      <c r="H29" s="54"/>
      <c r="I29" s="55"/>
      <c r="J29" s="133"/>
      <c r="K29" s="56"/>
      <c r="L29" s="229">
        <v>97630</v>
      </c>
      <c r="M29" s="230">
        <v>3.1E-2</v>
      </c>
      <c r="N29" s="225">
        <f>L29+L29*M29</f>
        <v>100656.53</v>
      </c>
      <c r="O29" s="5"/>
      <c r="P29" s="3">
        <v>370.38</v>
      </c>
      <c r="Q29" s="3">
        <v>30</v>
      </c>
      <c r="R29" s="23"/>
      <c r="S29" s="24"/>
      <c r="T29" s="24"/>
      <c r="U29" s="24"/>
      <c r="V29" s="226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</row>
    <row r="30" spans="1:119" ht="12" customHeight="1">
      <c r="A30" s="134" t="s">
        <v>120</v>
      </c>
      <c r="B30" s="169" t="s">
        <v>98</v>
      </c>
      <c r="C30" s="234"/>
      <c r="D30" s="57"/>
      <c r="E30" s="166" t="s">
        <v>93</v>
      </c>
      <c r="F30" s="58"/>
      <c r="G30" s="185" t="s">
        <v>24</v>
      </c>
      <c r="H30" s="171">
        <v>3.88</v>
      </c>
      <c r="I30" s="232">
        <f>C30*H30</f>
        <v>0</v>
      </c>
      <c r="J30" s="233"/>
      <c r="K30" s="59"/>
      <c r="L30" s="229"/>
      <c r="M30" s="231"/>
      <c r="N30" s="225"/>
      <c r="R30" s="23"/>
      <c r="S30" s="23"/>
      <c r="T30" s="23"/>
      <c r="U30" s="23"/>
      <c r="V30" s="226"/>
    </row>
    <row r="31" spans="1:119" ht="12" customHeight="1">
      <c r="A31" s="61"/>
      <c r="B31" s="277" t="s">
        <v>100</v>
      </c>
      <c r="C31" s="235"/>
      <c r="D31" s="63"/>
      <c r="E31" s="167" t="s">
        <v>94</v>
      </c>
      <c r="F31" s="64"/>
      <c r="G31" s="160" t="s">
        <v>24</v>
      </c>
      <c r="H31" s="186">
        <v>1.94</v>
      </c>
      <c r="I31" s="232">
        <f>C30*H31</f>
        <v>0</v>
      </c>
      <c r="J31" s="233"/>
      <c r="K31" s="59"/>
      <c r="L31" s="2"/>
      <c r="M31" s="2"/>
      <c r="N31" s="2"/>
      <c r="Q31" s="3">
        <f>P29-(P29*Q29/100)</f>
        <v>259.26600000000002</v>
      </c>
      <c r="R31" s="25"/>
      <c r="S31" s="23"/>
      <c r="T31" s="23"/>
      <c r="U31" s="23"/>
      <c r="V31" s="23"/>
    </row>
    <row r="32" spans="1:119" ht="12" customHeight="1">
      <c r="A32" s="61"/>
      <c r="B32" s="278"/>
      <c r="C32" s="65"/>
      <c r="D32" s="65"/>
      <c r="E32" s="63"/>
      <c r="F32" s="63"/>
      <c r="G32" s="66"/>
      <c r="H32" s="60"/>
      <c r="I32" s="60"/>
      <c r="J32" s="60"/>
      <c r="K32" s="59"/>
      <c r="L32" s="2"/>
      <c r="M32" s="17">
        <v>2001</v>
      </c>
      <c r="N32" s="2"/>
      <c r="R32" s="99"/>
      <c r="S32" s="99"/>
      <c r="T32" s="23"/>
      <c r="U32" s="23"/>
      <c r="V32" s="23"/>
    </row>
    <row r="33" spans="1:119" ht="12" customHeight="1">
      <c r="A33" s="134" t="s">
        <v>122</v>
      </c>
      <c r="B33" s="169" t="s">
        <v>98</v>
      </c>
      <c r="C33" s="234"/>
      <c r="D33" s="57"/>
      <c r="E33" s="166" t="s">
        <v>93</v>
      </c>
      <c r="F33" s="58"/>
      <c r="G33" s="185" t="s">
        <v>24</v>
      </c>
      <c r="H33" s="171">
        <v>5.84</v>
      </c>
      <c r="I33" s="232">
        <f>C33*H33</f>
        <v>0</v>
      </c>
      <c r="J33" s="233"/>
      <c r="K33" s="59"/>
      <c r="L33" s="2"/>
      <c r="M33" s="17"/>
      <c r="N33" s="2"/>
      <c r="R33" s="23"/>
      <c r="S33" s="23"/>
      <c r="T33" s="23"/>
      <c r="U33" s="23"/>
      <c r="V33" s="23"/>
    </row>
    <row r="34" spans="1:119" ht="12" customHeight="1">
      <c r="A34" s="61"/>
      <c r="B34" s="175" t="s">
        <v>121</v>
      </c>
      <c r="C34" s="235"/>
      <c r="D34" s="63"/>
      <c r="E34" s="167" t="s">
        <v>94</v>
      </c>
      <c r="F34" s="64"/>
      <c r="G34" s="160" t="s">
        <v>24</v>
      </c>
      <c r="H34" s="186">
        <v>2.93</v>
      </c>
      <c r="I34" s="232">
        <f>C33*H34</f>
        <v>0</v>
      </c>
      <c r="J34" s="233"/>
      <c r="K34" s="59"/>
      <c r="L34" s="2"/>
      <c r="M34" s="2"/>
      <c r="N34" s="2"/>
      <c r="Q34" s="3">
        <f>P32-(P32*Q32/100)</f>
        <v>0</v>
      </c>
      <c r="R34" s="25"/>
      <c r="S34" s="23"/>
      <c r="T34" s="23"/>
      <c r="U34" s="23"/>
      <c r="V34" s="23"/>
    </row>
    <row r="35" spans="1:119" s="3" customFormat="1" ht="12" customHeight="1">
      <c r="A35" s="61"/>
      <c r="B35" s="180" t="s">
        <v>136</v>
      </c>
      <c r="C35" s="65"/>
      <c r="D35" s="65"/>
      <c r="E35" s="63"/>
      <c r="F35" s="63"/>
      <c r="G35" s="66"/>
      <c r="H35" s="60"/>
      <c r="I35" s="60"/>
      <c r="J35" s="60"/>
      <c r="K35" s="59"/>
      <c r="L35" s="2"/>
      <c r="M35" s="17">
        <v>2001</v>
      </c>
      <c r="N35" s="2"/>
      <c r="O35" s="5"/>
      <c r="R35" s="99"/>
      <c r="S35" s="99"/>
      <c r="T35" s="23"/>
      <c r="U35" s="23"/>
      <c r="V35" s="23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</row>
    <row r="36" spans="1:119" s="3" customFormat="1" ht="12" customHeight="1">
      <c r="A36" s="61"/>
      <c r="B36" s="67"/>
      <c r="C36" s="60"/>
      <c r="D36" s="60"/>
      <c r="E36" s="63"/>
      <c r="F36" s="63"/>
      <c r="G36" s="60"/>
      <c r="H36" s="30"/>
      <c r="I36" s="60"/>
      <c r="J36" s="60"/>
      <c r="K36" s="59"/>
      <c r="L36" s="229">
        <v>227804</v>
      </c>
      <c r="M36" s="230">
        <f>M29</f>
        <v>3.1E-2</v>
      </c>
      <c r="N36" s="225">
        <f>L36+L36*M36</f>
        <v>234865.924</v>
      </c>
      <c r="O36" s="5"/>
      <c r="R36" s="99"/>
      <c r="S36" s="99"/>
      <c r="T36" s="23"/>
      <c r="U36" s="23"/>
      <c r="V36" s="226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</row>
    <row r="37" spans="1:119" s="3" customFormat="1" ht="12" customHeight="1">
      <c r="A37" s="134" t="s">
        <v>126</v>
      </c>
      <c r="B37" s="169" t="s">
        <v>127</v>
      </c>
      <c r="C37" s="227"/>
      <c r="D37" s="57"/>
      <c r="E37" s="166" t="s">
        <v>93</v>
      </c>
      <c r="F37" s="58"/>
      <c r="G37" s="185" t="s">
        <v>24</v>
      </c>
      <c r="H37" s="171">
        <v>20.74</v>
      </c>
      <c r="I37" s="232">
        <f>C37*H37</f>
        <v>0</v>
      </c>
      <c r="J37" s="233"/>
      <c r="K37" s="59"/>
      <c r="L37" s="229"/>
      <c r="M37" s="231"/>
      <c r="N37" s="225"/>
      <c r="O37" s="5"/>
      <c r="R37" s="100"/>
      <c r="S37" s="99">
        <v>343000</v>
      </c>
      <c r="T37" s="23"/>
      <c r="U37" s="23"/>
      <c r="V37" s="226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</row>
    <row r="38" spans="1:119" s="3" customFormat="1" ht="12" customHeight="1">
      <c r="A38" s="61"/>
      <c r="B38" s="175" t="s">
        <v>102</v>
      </c>
      <c r="C38" s="228"/>
      <c r="D38" s="63"/>
      <c r="E38" s="167" t="s">
        <v>94</v>
      </c>
      <c r="F38" s="64"/>
      <c r="G38" s="160" t="s">
        <v>24</v>
      </c>
      <c r="H38" s="186">
        <v>10.37</v>
      </c>
      <c r="I38" s="232">
        <f>C37*H38</f>
        <v>0</v>
      </c>
      <c r="J38" s="233"/>
      <c r="K38" s="59"/>
      <c r="L38" s="2"/>
      <c r="M38" s="2"/>
      <c r="N38" s="2"/>
      <c r="O38" s="5"/>
      <c r="R38" s="99"/>
      <c r="S38" s="101">
        <v>0.3</v>
      </c>
      <c r="T38" s="23"/>
      <c r="U38" s="23"/>
      <c r="V38" s="23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</row>
    <row r="39" spans="1:119" s="3" customFormat="1" ht="12" customHeight="1">
      <c r="A39" s="61"/>
      <c r="B39" s="174"/>
      <c r="C39" s="65"/>
      <c r="D39" s="65"/>
      <c r="E39" s="63"/>
      <c r="F39" s="63"/>
      <c r="G39" s="66"/>
      <c r="H39" s="60"/>
      <c r="I39" s="60"/>
      <c r="J39" s="60"/>
      <c r="K39" s="59"/>
      <c r="L39" s="2"/>
      <c r="M39" s="17">
        <v>2001</v>
      </c>
      <c r="N39" s="2"/>
      <c r="O39" s="5"/>
      <c r="R39" s="99"/>
      <c r="S39" s="99"/>
      <c r="T39" s="23"/>
      <c r="U39" s="23"/>
      <c r="V39" s="23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</row>
    <row r="40" spans="1:119" s="3" customFormat="1" ht="12" customHeight="1">
      <c r="A40" s="134" t="s">
        <v>128</v>
      </c>
      <c r="B40" s="169" t="s">
        <v>127</v>
      </c>
      <c r="C40" s="234"/>
      <c r="D40" s="57"/>
      <c r="E40" s="166" t="s">
        <v>93</v>
      </c>
      <c r="F40" s="58"/>
      <c r="G40" s="185" t="s">
        <v>24</v>
      </c>
      <c r="H40" s="171">
        <v>31.11</v>
      </c>
      <c r="I40" s="232">
        <f>C40*H40</f>
        <v>0</v>
      </c>
      <c r="J40" s="233"/>
      <c r="K40" s="59"/>
      <c r="L40" s="2"/>
      <c r="M40" s="17"/>
      <c r="N40" s="2"/>
      <c r="O40" s="5"/>
      <c r="R40" s="23"/>
      <c r="S40" s="23"/>
      <c r="T40" s="23"/>
      <c r="U40" s="23"/>
      <c r="V40" s="23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</row>
    <row r="41" spans="1:119" s="3" customFormat="1" ht="12" customHeight="1">
      <c r="A41" s="61"/>
      <c r="B41" s="175" t="s">
        <v>121</v>
      </c>
      <c r="C41" s="235"/>
      <c r="D41" s="63"/>
      <c r="E41" s="167" t="s">
        <v>94</v>
      </c>
      <c r="F41" s="64"/>
      <c r="G41" s="160" t="s">
        <v>24</v>
      </c>
      <c r="H41" s="186">
        <v>15.57</v>
      </c>
      <c r="I41" s="232">
        <f>C40*H41</f>
        <v>0</v>
      </c>
      <c r="J41" s="233"/>
      <c r="K41" s="59"/>
      <c r="L41" s="2"/>
      <c r="M41" s="2"/>
      <c r="N41" s="2"/>
      <c r="O41" s="5"/>
      <c r="Q41" s="3">
        <f>P39-(P39*Q39/100)</f>
        <v>0</v>
      </c>
      <c r="R41" s="25"/>
      <c r="S41" s="23"/>
      <c r="T41" s="23"/>
      <c r="U41" s="23"/>
      <c r="V41" s="23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</row>
    <row r="42" spans="1:119" s="3" customFormat="1" ht="12" customHeight="1">
      <c r="A42" s="61"/>
      <c r="B42" s="180" t="s">
        <v>102</v>
      </c>
      <c r="C42" s="65"/>
      <c r="D42" s="65"/>
      <c r="E42" s="63"/>
      <c r="F42" s="63"/>
      <c r="G42" s="66"/>
      <c r="H42" s="60"/>
      <c r="I42" s="60"/>
      <c r="J42" s="60"/>
      <c r="K42" s="59"/>
      <c r="L42" s="2"/>
      <c r="M42" s="17">
        <v>2001</v>
      </c>
      <c r="N42" s="2"/>
      <c r="O42" s="5"/>
      <c r="R42" s="99"/>
      <c r="S42" s="99"/>
      <c r="T42" s="23"/>
      <c r="U42" s="23"/>
      <c r="V42" s="23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</row>
    <row r="43" spans="1:119" s="3" customFormat="1" ht="12" customHeight="1">
      <c r="A43" s="61"/>
      <c r="B43" s="67"/>
      <c r="C43" s="60"/>
      <c r="D43" s="60"/>
      <c r="E43" s="63"/>
      <c r="F43" s="63"/>
      <c r="G43" s="60"/>
      <c r="H43" s="30"/>
      <c r="I43" s="60"/>
      <c r="J43" s="60"/>
      <c r="K43" s="59"/>
      <c r="L43" s="229">
        <v>227804</v>
      </c>
      <c r="M43" s="230">
        <f>M36</f>
        <v>3.1E-2</v>
      </c>
      <c r="N43" s="225">
        <f>L43+L43*M43</f>
        <v>234865.924</v>
      </c>
      <c r="O43" s="5"/>
      <c r="R43" s="99"/>
      <c r="S43" s="99"/>
      <c r="T43" s="23"/>
      <c r="U43" s="23"/>
      <c r="V43" s="226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</row>
    <row r="44" spans="1:119" s="3" customFormat="1" ht="12" customHeight="1">
      <c r="A44" s="134" t="s">
        <v>103</v>
      </c>
      <c r="B44" s="169" t="s">
        <v>4</v>
      </c>
      <c r="C44" s="227"/>
      <c r="D44" s="57"/>
      <c r="E44" s="166" t="s">
        <v>93</v>
      </c>
      <c r="F44" s="58"/>
      <c r="G44" s="185" t="s">
        <v>24</v>
      </c>
      <c r="H44" s="171">
        <v>25.92</v>
      </c>
      <c r="I44" s="232">
        <f>C44*H44</f>
        <v>0</v>
      </c>
      <c r="J44" s="233"/>
      <c r="K44" s="59"/>
      <c r="L44" s="229"/>
      <c r="M44" s="231"/>
      <c r="N44" s="225"/>
      <c r="O44" s="5"/>
      <c r="R44" s="100"/>
      <c r="S44" s="99">
        <v>343000</v>
      </c>
      <c r="T44" s="23"/>
      <c r="U44" s="23"/>
      <c r="V44" s="226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</row>
    <row r="45" spans="1:119" s="3" customFormat="1" ht="12" customHeight="1">
      <c r="A45" s="61"/>
      <c r="B45" s="175" t="s">
        <v>105</v>
      </c>
      <c r="C45" s="228"/>
      <c r="D45" s="63"/>
      <c r="E45" s="167" t="s">
        <v>94</v>
      </c>
      <c r="F45" s="64"/>
      <c r="G45" s="160" t="s">
        <v>24</v>
      </c>
      <c r="H45" s="186">
        <v>13.6</v>
      </c>
      <c r="I45" s="232">
        <f>C44*H45</f>
        <v>0</v>
      </c>
      <c r="J45" s="233"/>
      <c r="K45" s="59"/>
      <c r="L45" s="2"/>
      <c r="M45" s="2"/>
      <c r="N45" s="2"/>
      <c r="O45" s="5"/>
      <c r="R45" s="99"/>
      <c r="S45" s="101">
        <v>0.3</v>
      </c>
      <c r="T45" s="23"/>
      <c r="U45" s="23"/>
      <c r="V45" s="23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</row>
    <row r="46" spans="1:119" s="3" customFormat="1" ht="12" customHeight="1">
      <c r="A46" s="61"/>
      <c r="B46" s="174"/>
      <c r="C46" s="60"/>
      <c r="D46" s="60"/>
      <c r="E46" s="63"/>
      <c r="F46" s="63"/>
      <c r="G46" s="63"/>
      <c r="H46" s="63"/>
      <c r="I46" s="63"/>
      <c r="J46" s="63"/>
      <c r="K46" s="68"/>
      <c r="L46" s="18" t="s">
        <v>15</v>
      </c>
      <c r="M46" s="17" t="s">
        <v>16</v>
      </c>
      <c r="N46" s="18" t="s">
        <v>17</v>
      </c>
      <c r="O46" s="5"/>
      <c r="R46" s="99"/>
      <c r="S46" s="99">
        <f>S37-(S37*S38)</f>
        <v>240100</v>
      </c>
      <c r="T46" s="23"/>
      <c r="U46" s="23"/>
      <c r="V46" s="23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</row>
    <row r="47" spans="1:119" s="3" customFormat="1" ht="12" customHeight="1">
      <c r="A47" s="134" t="s">
        <v>131</v>
      </c>
      <c r="B47" s="169" t="s">
        <v>4</v>
      </c>
      <c r="C47" s="234"/>
      <c r="D47" s="57"/>
      <c r="E47" s="166" t="s">
        <v>93</v>
      </c>
      <c r="F47" s="58"/>
      <c r="G47" s="185" t="s">
        <v>24</v>
      </c>
      <c r="H47" s="171">
        <v>38.9</v>
      </c>
      <c r="I47" s="232">
        <f>C47*H47</f>
        <v>0</v>
      </c>
      <c r="J47" s="233"/>
      <c r="K47" s="59"/>
      <c r="L47" s="2"/>
      <c r="M47" s="17"/>
      <c r="N47" s="2"/>
      <c r="O47" s="5"/>
      <c r="R47" s="23"/>
      <c r="S47" s="23"/>
      <c r="T47" s="23"/>
      <c r="U47" s="23"/>
      <c r="V47" s="23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</row>
    <row r="48" spans="1:119" ht="12" customHeight="1">
      <c r="A48" s="61"/>
      <c r="B48" s="175" t="s">
        <v>121</v>
      </c>
      <c r="C48" s="235"/>
      <c r="D48" s="63"/>
      <c r="E48" s="167" t="s">
        <v>94</v>
      </c>
      <c r="F48" s="64"/>
      <c r="G48" s="160" t="s">
        <v>24</v>
      </c>
      <c r="H48" s="186">
        <v>19.440000000000001</v>
      </c>
      <c r="I48" s="232">
        <f>C47*H48</f>
        <v>0</v>
      </c>
      <c r="J48" s="233"/>
      <c r="K48" s="59"/>
      <c r="L48" s="2"/>
      <c r="M48" s="2"/>
      <c r="N48" s="2"/>
      <c r="Q48" s="3">
        <f>P46-(P46*Q46/100)</f>
        <v>0</v>
      </c>
      <c r="R48" s="25"/>
      <c r="S48" s="23"/>
      <c r="T48" s="23"/>
      <c r="U48" s="23"/>
      <c r="V48" s="23"/>
    </row>
    <row r="49" spans="1:119" ht="12" customHeight="1">
      <c r="A49" s="61"/>
      <c r="B49" s="180" t="s">
        <v>105</v>
      </c>
      <c r="C49" s="65"/>
      <c r="D49" s="65"/>
      <c r="E49" s="63"/>
      <c r="F49" s="63"/>
      <c r="G49" s="66"/>
      <c r="H49" s="60"/>
      <c r="I49" s="60"/>
      <c r="J49" s="60"/>
      <c r="K49" s="59"/>
      <c r="L49" s="2"/>
      <c r="M49" s="17">
        <v>2001</v>
      </c>
      <c r="N49" s="2"/>
      <c r="R49" s="99"/>
      <c r="S49" s="99"/>
      <c r="T49" s="23"/>
      <c r="U49" s="23"/>
      <c r="V49" s="23"/>
    </row>
    <row r="50" spans="1:119" ht="12" customHeight="1">
      <c r="A50" s="134" t="s">
        <v>106</v>
      </c>
      <c r="B50" s="172" t="s">
        <v>104</v>
      </c>
      <c r="C50" s="60"/>
      <c r="D50" s="60"/>
      <c r="E50" s="63"/>
      <c r="F50" s="63"/>
      <c r="G50" s="60"/>
      <c r="H50" s="30"/>
      <c r="I50" s="60"/>
      <c r="J50" s="60"/>
      <c r="K50" s="59"/>
      <c r="L50" s="229">
        <v>325434</v>
      </c>
      <c r="M50" s="230">
        <f>M29</f>
        <v>3.1E-2</v>
      </c>
      <c r="N50" s="225">
        <f>L50+L50*M50</f>
        <v>335522.45400000003</v>
      </c>
      <c r="O50" s="95">
        <v>37773</v>
      </c>
      <c r="P50" s="88">
        <v>37469</v>
      </c>
      <c r="R50" s="102"/>
      <c r="S50" s="99"/>
      <c r="T50" s="23"/>
      <c r="U50" s="23"/>
      <c r="V50" s="23"/>
    </row>
    <row r="51" spans="1:119" ht="12" customHeight="1">
      <c r="A51" s="173" t="s">
        <v>107</v>
      </c>
      <c r="B51" s="169" t="s">
        <v>108</v>
      </c>
      <c r="C51" s="227"/>
      <c r="D51" s="57"/>
      <c r="E51" s="166" t="s">
        <v>93</v>
      </c>
      <c r="F51" s="58"/>
      <c r="G51" s="185" t="s">
        <v>24</v>
      </c>
      <c r="H51" s="171">
        <v>31.11</v>
      </c>
      <c r="I51" s="232">
        <f>C51*H51</f>
        <v>0</v>
      </c>
      <c r="J51" s="233"/>
      <c r="K51" s="59"/>
      <c r="L51" s="229"/>
      <c r="M51" s="231"/>
      <c r="N51" s="225"/>
      <c r="O51" s="96">
        <v>1892.2</v>
      </c>
      <c r="P51" s="89">
        <v>1848.4</v>
      </c>
      <c r="R51" s="102"/>
      <c r="S51" s="99"/>
      <c r="T51" s="23"/>
      <c r="U51" s="23"/>
      <c r="V51" s="23"/>
    </row>
    <row r="52" spans="1:119" s="3" customFormat="1" ht="12" customHeight="1">
      <c r="A52" s="61"/>
      <c r="B52" s="277" t="s">
        <v>148</v>
      </c>
      <c r="C52" s="228"/>
      <c r="D52" s="63"/>
      <c r="E52" s="167" t="s">
        <v>94</v>
      </c>
      <c r="F52" s="64"/>
      <c r="G52" s="160" t="s">
        <v>24</v>
      </c>
      <c r="H52" s="186">
        <v>15.56</v>
      </c>
      <c r="I52" s="232">
        <f>C51*H52</f>
        <v>0</v>
      </c>
      <c r="J52" s="233"/>
      <c r="K52" s="59"/>
      <c r="L52" s="2"/>
      <c r="M52" s="2"/>
      <c r="N52" s="2"/>
      <c r="O52" s="97">
        <f>1892.2/1848.4</f>
        <v>1.0236961696602467</v>
      </c>
      <c r="P52" s="90" t="s">
        <v>29</v>
      </c>
      <c r="R52" s="102"/>
      <c r="S52" s="99"/>
      <c r="T52" s="23"/>
      <c r="U52" s="23"/>
      <c r="V52" s="23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</row>
    <row r="53" spans="1:119" s="3" customFormat="1" ht="12" customHeight="1">
      <c r="A53" s="69"/>
      <c r="B53" s="278"/>
      <c r="C53" s="53"/>
      <c r="D53" s="53"/>
      <c r="E53" s="53"/>
      <c r="F53" s="53"/>
      <c r="G53" s="53"/>
      <c r="H53" s="53"/>
      <c r="I53" s="53"/>
      <c r="J53" s="53"/>
      <c r="K53" s="59"/>
      <c r="L53" s="2"/>
      <c r="M53" s="2"/>
      <c r="N53" s="2"/>
      <c r="O53" s="5"/>
      <c r="R53" s="102">
        <v>325000</v>
      </c>
      <c r="S53" s="99"/>
      <c r="T53" s="23"/>
      <c r="U53" s="23"/>
      <c r="V53" s="23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</row>
    <row r="54" spans="1:119" ht="12" customHeight="1">
      <c r="A54" s="173" t="s">
        <v>110</v>
      </c>
      <c r="B54" s="169" t="s">
        <v>111</v>
      </c>
      <c r="C54" s="227"/>
      <c r="D54" s="57"/>
      <c r="E54" s="166" t="s">
        <v>93</v>
      </c>
      <c r="F54" s="58"/>
      <c r="G54" s="185" t="s">
        <v>24</v>
      </c>
      <c r="H54" s="171">
        <v>25.92</v>
      </c>
      <c r="I54" s="232">
        <f>C54*H54</f>
        <v>0</v>
      </c>
      <c r="J54" s="233"/>
      <c r="K54" s="59"/>
      <c r="L54" s="2"/>
      <c r="M54" s="2"/>
      <c r="N54" s="2"/>
      <c r="O54" s="96">
        <v>1892.2</v>
      </c>
      <c r="P54" s="89">
        <v>1848.4</v>
      </c>
      <c r="R54" s="102"/>
      <c r="S54" s="99"/>
      <c r="T54" s="23"/>
      <c r="U54" s="23"/>
      <c r="V54" s="23"/>
    </row>
    <row r="55" spans="1:119" s="3" customFormat="1" ht="12" customHeight="1">
      <c r="A55" s="61"/>
      <c r="B55" s="277" t="s">
        <v>149</v>
      </c>
      <c r="C55" s="228"/>
      <c r="D55" s="63"/>
      <c r="E55" s="167" t="s">
        <v>94</v>
      </c>
      <c r="F55" s="64"/>
      <c r="G55" s="160" t="s">
        <v>24</v>
      </c>
      <c r="H55" s="186">
        <v>12.97</v>
      </c>
      <c r="I55" s="232">
        <f>C54*H55</f>
        <v>0</v>
      </c>
      <c r="J55" s="233"/>
      <c r="K55" s="59"/>
      <c r="L55" s="2"/>
      <c r="M55" s="2"/>
      <c r="N55" s="2"/>
      <c r="O55" s="97">
        <f>1892.2/1848.4</f>
        <v>1.0236961696602467</v>
      </c>
      <c r="P55" s="90" t="s">
        <v>29</v>
      </c>
      <c r="R55" s="102"/>
      <c r="S55" s="99"/>
      <c r="T55" s="23"/>
      <c r="U55" s="23"/>
      <c r="V55" s="23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</row>
    <row r="56" spans="1:119" s="3" customFormat="1" ht="12" customHeight="1">
      <c r="A56" s="69"/>
      <c r="B56" s="278"/>
      <c r="C56" s="53"/>
      <c r="D56" s="53"/>
      <c r="E56" s="53"/>
      <c r="F56" s="53"/>
      <c r="G56" s="53"/>
      <c r="H56" s="53"/>
      <c r="I56" s="53"/>
      <c r="J56" s="53"/>
      <c r="K56" s="59"/>
      <c r="L56" s="2"/>
      <c r="M56" s="2"/>
      <c r="N56" s="2"/>
      <c r="O56" s="5"/>
      <c r="R56" s="102">
        <v>325000</v>
      </c>
      <c r="S56" s="99"/>
      <c r="T56" s="23"/>
      <c r="U56" s="23"/>
      <c r="V56" s="23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</row>
    <row r="57" spans="1:119" ht="12" customHeight="1">
      <c r="A57" s="173" t="s">
        <v>113</v>
      </c>
      <c r="B57" s="169" t="s">
        <v>114</v>
      </c>
      <c r="C57" s="227"/>
      <c r="D57" s="57"/>
      <c r="E57" s="166" t="s">
        <v>93</v>
      </c>
      <c r="F57" s="58"/>
      <c r="G57" s="185" t="s">
        <v>24</v>
      </c>
      <c r="H57" s="171">
        <v>23.58</v>
      </c>
      <c r="I57" s="232">
        <f>C57*H57</f>
        <v>0</v>
      </c>
      <c r="J57" s="233"/>
      <c r="K57" s="59"/>
      <c r="L57" s="2"/>
      <c r="M57" s="2"/>
      <c r="N57" s="2"/>
      <c r="O57" s="96">
        <v>1892.2</v>
      </c>
      <c r="P57" s="89">
        <v>1848.4</v>
      </c>
      <c r="R57" s="102"/>
      <c r="S57" s="99"/>
      <c r="T57" s="23"/>
      <c r="U57" s="23"/>
      <c r="V57" s="23"/>
    </row>
    <row r="58" spans="1:119" s="3" customFormat="1" ht="12" customHeight="1">
      <c r="A58" s="61"/>
      <c r="B58" s="277" t="s">
        <v>150</v>
      </c>
      <c r="C58" s="228"/>
      <c r="D58" s="63"/>
      <c r="E58" s="167" t="s">
        <v>94</v>
      </c>
      <c r="F58" s="64"/>
      <c r="G58" s="160" t="s">
        <v>24</v>
      </c>
      <c r="H58" s="186">
        <v>11.8</v>
      </c>
      <c r="I58" s="232">
        <f>C57*H58</f>
        <v>0</v>
      </c>
      <c r="J58" s="233"/>
      <c r="K58" s="59"/>
      <c r="L58" s="2"/>
      <c r="M58" s="2"/>
      <c r="N58" s="2"/>
      <c r="O58" s="97">
        <f>1892.2/1848.4</f>
        <v>1.0236961696602467</v>
      </c>
      <c r="P58" s="90" t="s">
        <v>29</v>
      </c>
      <c r="R58" s="102"/>
      <c r="S58" s="99"/>
      <c r="T58" s="23"/>
      <c r="U58" s="23"/>
      <c r="V58" s="23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</row>
    <row r="59" spans="1:119" s="3" customFormat="1" ht="12" customHeight="1">
      <c r="A59" s="69"/>
      <c r="B59" s="278"/>
      <c r="C59" s="53"/>
      <c r="D59" s="53"/>
      <c r="E59" s="53"/>
      <c r="F59" s="53"/>
      <c r="G59" s="53"/>
      <c r="H59" s="53"/>
      <c r="I59" s="53"/>
      <c r="J59" s="53"/>
      <c r="K59" s="59"/>
      <c r="L59" s="2"/>
      <c r="M59" s="2"/>
      <c r="N59" s="2"/>
      <c r="O59" s="5"/>
      <c r="R59" s="102">
        <v>325000</v>
      </c>
      <c r="S59" s="99"/>
      <c r="T59" s="23"/>
      <c r="U59" s="23"/>
      <c r="V59" s="23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</row>
    <row r="60" spans="1:119" ht="12" customHeight="1">
      <c r="A60" s="173"/>
      <c r="B60" s="172"/>
      <c r="C60" s="279" t="s">
        <v>115</v>
      </c>
      <c r="D60" s="57"/>
      <c r="E60" s="166" t="s">
        <v>93</v>
      </c>
      <c r="F60" s="58"/>
      <c r="G60" s="185"/>
      <c r="H60" s="171"/>
      <c r="I60" s="232">
        <f>I30+I33+I37+I40+I44+I47+I51+I54+I57</f>
        <v>0</v>
      </c>
      <c r="J60" s="233"/>
      <c r="K60" s="59"/>
      <c r="L60" s="2"/>
      <c r="M60" s="2"/>
      <c r="N60" s="2"/>
      <c r="O60" s="96">
        <v>1892.2</v>
      </c>
      <c r="P60" s="89">
        <v>1848.4</v>
      </c>
      <c r="R60" s="102"/>
      <c r="S60" s="99"/>
      <c r="T60" s="23"/>
      <c r="U60" s="23"/>
      <c r="V60" s="23"/>
    </row>
    <row r="61" spans="1:119" s="3" customFormat="1" ht="12" customHeight="1">
      <c r="A61" s="61"/>
      <c r="B61" s="174"/>
      <c r="C61" s="279"/>
      <c r="D61" s="63"/>
      <c r="E61" s="167" t="s">
        <v>94</v>
      </c>
      <c r="F61" s="64"/>
      <c r="G61" s="160"/>
      <c r="H61" s="186"/>
      <c r="I61" s="232">
        <f>I31+I34+I38+I41+I45+I48+I52+I55+I58</f>
        <v>0</v>
      </c>
      <c r="J61" s="233"/>
      <c r="K61" s="59"/>
      <c r="L61" s="2"/>
      <c r="M61" s="2"/>
      <c r="N61" s="2"/>
      <c r="O61" s="97">
        <f>1892.2/1848.4</f>
        <v>1.0236961696602467</v>
      </c>
      <c r="P61" s="90" t="s">
        <v>29</v>
      </c>
      <c r="R61" s="102"/>
      <c r="S61" s="99"/>
      <c r="T61" s="23"/>
      <c r="U61" s="23"/>
      <c r="V61" s="23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</row>
    <row r="62" spans="1:119" s="3" customFormat="1" ht="16.5" customHeight="1" thickBot="1">
      <c r="A62" s="70"/>
      <c r="B62" s="71"/>
      <c r="C62" s="72"/>
      <c r="D62" s="72"/>
      <c r="E62" s="73"/>
      <c r="F62" s="73"/>
      <c r="G62" s="74"/>
      <c r="H62" s="75"/>
      <c r="I62" s="72"/>
      <c r="J62" s="72"/>
      <c r="K62" s="76"/>
      <c r="L62" s="2"/>
      <c r="M62" s="2"/>
      <c r="N62" s="91">
        <v>185.19</v>
      </c>
      <c r="O62" s="98">
        <v>2.3699999999999999E-2</v>
      </c>
      <c r="P62" s="92">
        <f>N62*O62+N62</f>
        <v>189.579003</v>
      </c>
      <c r="R62" s="102"/>
      <c r="S62" s="99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</row>
    <row r="63" spans="1:119" s="3" customFormat="1" ht="12" customHeight="1">
      <c r="A63" s="29"/>
      <c r="B63" s="26"/>
      <c r="C63" s="60"/>
      <c r="D63" s="60"/>
      <c r="E63" s="63"/>
      <c r="F63" s="63"/>
      <c r="G63" s="77"/>
      <c r="H63" s="30"/>
      <c r="I63" s="60"/>
      <c r="J63" s="60"/>
      <c r="K63" s="31"/>
      <c r="L63" s="2"/>
      <c r="M63" s="2"/>
      <c r="N63" s="2"/>
      <c r="O63" s="5"/>
      <c r="R63" s="6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</row>
    <row r="64" spans="1:119" s="3" customFormat="1" ht="15" customHeight="1">
      <c r="A64" s="62"/>
      <c r="B64" s="26"/>
      <c r="C64" s="78" t="s">
        <v>5</v>
      </c>
      <c r="D64" s="78"/>
      <c r="E64" s="27"/>
      <c r="F64" s="53"/>
      <c r="G64" s="79"/>
      <c r="H64" s="80" t="s">
        <v>0</v>
      </c>
      <c r="I64" s="223">
        <f>I60+I61</f>
        <v>0</v>
      </c>
      <c r="J64" s="224"/>
      <c r="K64" s="31"/>
      <c r="L64" s="2"/>
      <c r="M64" s="2"/>
      <c r="N64" s="93">
        <v>196.1</v>
      </c>
      <c r="O64" s="5" t="s">
        <v>30</v>
      </c>
      <c r="P64" s="3">
        <v>1975.2</v>
      </c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</row>
    <row r="65" spans="1:119" s="3" customFormat="1" ht="15" customHeight="1">
      <c r="A65" s="62"/>
      <c r="B65" s="26"/>
      <c r="C65" s="81"/>
      <c r="D65" s="81"/>
      <c r="E65" s="82"/>
      <c r="F65" s="82"/>
      <c r="G65" s="84"/>
      <c r="H65" s="83"/>
      <c r="I65" s="84"/>
      <c r="J65" s="84"/>
      <c r="K65" s="30"/>
      <c r="O65" s="5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</row>
    <row r="66" spans="1:119" s="3" customFormat="1" ht="15" customHeight="1">
      <c r="A66" s="5"/>
      <c r="C66" s="7"/>
      <c r="D66" s="7"/>
      <c r="G66" s="16"/>
      <c r="H66" s="16"/>
      <c r="I66" s="16"/>
      <c r="J66" s="112"/>
      <c r="K66" s="8"/>
      <c r="O66" s="5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</row>
    <row r="67" spans="1:119" s="3" customFormat="1">
      <c r="A67" s="5"/>
      <c r="C67" s="7"/>
      <c r="D67" s="7"/>
      <c r="G67" s="15"/>
      <c r="H67" s="8"/>
      <c r="I67" s="8"/>
      <c r="J67" s="8"/>
      <c r="K67" s="8"/>
      <c r="O67" s="5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</row>
    <row r="68" spans="1:119" s="3" customFormat="1">
      <c r="A68" s="5"/>
      <c r="C68" s="7"/>
      <c r="D68" s="7"/>
      <c r="G68" s="15"/>
      <c r="H68" s="8"/>
      <c r="I68" s="8"/>
      <c r="J68" s="8"/>
      <c r="K68" s="8"/>
      <c r="O68" s="5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</row>
    <row r="69" spans="1:119" s="3" customFormat="1">
      <c r="A69" s="5"/>
      <c r="C69" s="7"/>
      <c r="D69" s="7"/>
      <c r="G69" s="15"/>
      <c r="H69" s="8"/>
      <c r="I69" s="8"/>
      <c r="J69" s="8"/>
      <c r="K69" s="8"/>
      <c r="O69" s="5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</row>
    <row r="70" spans="1:119" s="3" customFormat="1">
      <c r="A70" s="5"/>
      <c r="C70" s="7"/>
      <c r="D70" s="7"/>
      <c r="G70" s="15"/>
      <c r="H70" s="8"/>
      <c r="I70" s="8"/>
      <c r="J70" s="8"/>
      <c r="K70" s="8"/>
      <c r="O70" s="5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</row>
    <row r="71" spans="1:119" s="3" customFormat="1">
      <c r="A71" s="5"/>
      <c r="C71" s="7"/>
      <c r="D71" s="7"/>
      <c r="G71" s="15"/>
      <c r="H71" s="8"/>
      <c r="I71" s="8"/>
      <c r="J71" s="8"/>
      <c r="K71" s="8"/>
      <c r="O71" s="5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</row>
    <row r="72" spans="1:119" s="3" customFormat="1">
      <c r="A72" s="5"/>
      <c r="C72" s="7"/>
      <c r="D72" s="7"/>
      <c r="G72" s="15"/>
      <c r="H72" s="8"/>
      <c r="I72" s="8"/>
      <c r="J72" s="8"/>
      <c r="K72" s="8"/>
      <c r="O72" s="5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</row>
    <row r="73" spans="1:119" s="3" customFormat="1">
      <c r="A73" s="5"/>
      <c r="C73" s="7"/>
      <c r="D73" s="7"/>
      <c r="G73" s="15"/>
      <c r="H73" s="8"/>
      <c r="I73" s="8"/>
      <c r="J73" s="8"/>
      <c r="K73" s="8"/>
      <c r="O73" s="5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</row>
    <row r="74" spans="1:119" s="3" customFormat="1">
      <c r="A74" s="5"/>
      <c r="C74" s="7"/>
      <c r="D74" s="7"/>
      <c r="G74" s="15"/>
      <c r="H74" s="8"/>
      <c r="I74" s="8"/>
      <c r="J74" s="8"/>
      <c r="K74" s="8"/>
      <c r="O74" s="5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</row>
    <row r="75" spans="1:119" s="3" customFormat="1">
      <c r="A75" s="5"/>
      <c r="C75" s="7"/>
      <c r="D75" s="7"/>
      <c r="G75" s="15"/>
      <c r="H75" s="8"/>
      <c r="I75" s="8"/>
      <c r="J75" s="8"/>
      <c r="K75" s="8"/>
      <c r="O75" s="5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</row>
    <row r="76" spans="1:119" s="8" customFormat="1">
      <c r="A76" s="5"/>
      <c r="B76" s="3"/>
      <c r="C76" s="7"/>
      <c r="D76" s="7"/>
      <c r="E76" s="3"/>
      <c r="F76" s="3"/>
      <c r="G76" s="15"/>
      <c r="L76" s="3"/>
      <c r="M76" s="3"/>
      <c r="N76" s="3"/>
      <c r="O76" s="5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</row>
    <row r="77" spans="1:119" s="8" customFormat="1">
      <c r="A77" s="5"/>
      <c r="B77" s="3"/>
      <c r="C77" s="7"/>
      <c r="D77" s="7"/>
      <c r="E77" s="3"/>
      <c r="F77" s="3"/>
      <c r="G77" s="15"/>
      <c r="L77" s="3"/>
      <c r="M77" s="3"/>
      <c r="N77" s="3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</row>
    <row r="78" spans="1:119" s="8" customFormat="1">
      <c r="A78" s="5"/>
      <c r="B78" s="3"/>
      <c r="C78" s="7"/>
      <c r="D78" s="7"/>
      <c r="E78" s="3"/>
      <c r="F78" s="3"/>
      <c r="G78" s="15"/>
      <c r="L78" s="3"/>
      <c r="M78" s="3"/>
      <c r="N78" s="3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</row>
    <row r="79" spans="1:119" s="8" customFormat="1">
      <c r="A79" s="5"/>
      <c r="B79" s="3"/>
      <c r="C79" s="7"/>
      <c r="D79" s="7"/>
      <c r="E79" s="3"/>
      <c r="F79" s="3"/>
      <c r="G79" s="15"/>
      <c r="L79" s="3"/>
      <c r="M79" s="3"/>
      <c r="N79" s="3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</row>
    <row r="80" spans="1:119" s="8" customFormat="1">
      <c r="A80" s="5"/>
      <c r="B80" s="3"/>
      <c r="C80" s="7"/>
      <c r="D80" s="7"/>
      <c r="E80" s="3"/>
      <c r="F80" s="3"/>
      <c r="G80" s="15"/>
      <c r="L80" s="3"/>
      <c r="M80" s="3"/>
      <c r="N80" s="3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</row>
    <row r="81" spans="1:119" s="8" customFormat="1">
      <c r="A81" s="5"/>
      <c r="B81" s="3"/>
      <c r="C81" s="7"/>
      <c r="D81" s="7"/>
      <c r="E81" s="3"/>
      <c r="F81" s="3"/>
      <c r="G81" s="15"/>
      <c r="L81" s="3"/>
      <c r="M81" s="3"/>
      <c r="N81" s="3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</row>
    <row r="82" spans="1:119" s="8" customFormat="1">
      <c r="A82" s="5"/>
      <c r="B82" s="3"/>
      <c r="C82" s="7"/>
      <c r="D82" s="7"/>
      <c r="E82" s="3"/>
      <c r="F82" s="3"/>
      <c r="G82" s="15"/>
      <c r="L82" s="3"/>
      <c r="M82" s="3"/>
      <c r="N82" s="3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</row>
    <row r="83" spans="1:119" s="8" customFormat="1">
      <c r="A83" s="5"/>
      <c r="B83" s="3"/>
      <c r="C83" s="7"/>
      <c r="D83" s="7"/>
      <c r="E83" s="3"/>
      <c r="F83" s="3"/>
      <c r="G83" s="15"/>
      <c r="L83" s="3"/>
      <c r="M83" s="3"/>
      <c r="N83" s="3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</row>
    <row r="84" spans="1:119" s="8" customFormat="1">
      <c r="A84" s="5"/>
      <c r="B84" s="3"/>
      <c r="C84" s="7"/>
      <c r="D84" s="7"/>
      <c r="E84" s="3"/>
      <c r="F84" s="3"/>
      <c r="G84" s="15"/>
      <c r="L84" s="3"/>
      <c r="M84" s="3"/>
      <c r="N84" s="3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</row>
    <row r="85" spans="1:119" s="8" customFormat="1">
      <c r="A85" s="5"/>
      <c r="B85" s="3"/>
      <c r="C85" s="7"/>
      <c r="D85" s="7"/>
      <c r="E85" s="3"/>
      <c r="F85" s="3"/>
      <c r="G85" s="15"/>
      <c r="L85" s="3"/>
      <c r="M85" s="3"/>
      <c r="N85" s="3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</row>
    <row r="86" spans="1:119" s="8" customFormat="1">
      <c r="A86" s="5"/>
      <c r="B86" s="3"/>
      <c r="C86" s="7"/>
      <c r="D86" s="7"/>
      <c r="E86" s="3"/>
      <c r="F86" s="3"/>
      <c r="G86" s="15"/>
      <c r="L86" s="3"/>
      <c r="M86" s="3"/>
      <c r="N86" s="3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</row>
    <row r="87" spans="1:119" s="8" customFormat="1">
      <c r="A87" s="5"/>
      <c r="B87" s="3"/>
      <c r="C87" s="7"/>
      <c r="D87" s="7"/>
      <c r="E87" s="3"/>
      <c r="F87" s="3"/>
      <c r="G87" s="15"/>
      <c r="L87" s="3"/>
      <c r="M87" s="3"/>
      <c r="N87" s="3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</row>
    <row r="88" spans="1:119" s="8" customFormat="1">
      <c r="A88" s="5"/>
      <c r="B88" s="3"/>
      <c r="C88" s="7"/>
      <c r="D88" s="7"/>
      <c r="E88" s="3"/>
      <c r="F88" s="3"/>
      <c r="G88" s="15"/>
      <c r="L88" s="3"/>
      <c r="M88" s="3"/>
      <c r="N88" s="3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</row>
    <row r="89" spans="1:119" s="8" customFormat="1">
      <c r="A89" s="5"/>
      <c r="B89" s="3"/>
      <c r="C89" s="7"/>
      <c r="D89" s="7"/>
      <c r="E89" s="3"/>
      <c r="F89" s="3"/>
      <c r="G89" s="15"/>
      <c r="L89" s="3"/>
      <c r="M89" s="3"/>
      <c r="N89" s="3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</row>
    <row r="90" spans="1:119" s="8" customFormat="1">
      <c r="A90" s="5"/>
      <c r="B90" s="3"/>
      <c r="C90" s="7"/>
      <c r="D90" s="7"/>
      <c r="E90" s="3"/>
      <c r="F90" s="3"/>
      <c r="G90" s="15"/>
      <c r="L90" s="3"/>
      <c r="M90" s="3"/>
      <c r="N90" s="3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</row>
    <row r="91" spans="1:119" s="8" customFormat="1">
      <c r="A91" s="5"/>
      <c r="B91" s="3"/>
      <c r="C91" s="7"/>
      <c r="D91" s="7"/>
      <c r="E91" s="3"/>
      <c r="F91" s="3"/>
      <c r="G91" s="15"/>
      <c r="L91" s="3"/>
      <c r="M91" s="3"/>
      <c r="N91" s="3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</row>
    <row r="92" spans="1:119" s="8" customFormat="1">
      <c r="A92" s="5"/>
      <c r="B92" s="3"/>
      <c r="C92" s="7"/>
      <c r="D92" s="7"/>
      <c r="E92" s="3"/>
      <c r="F92" s="3"/>
      <c r="G92" s="15"/>
      <c r="L92" s="3"/>
      <c r="M92" s="3"/>
      <c r="N92" s="3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</row>
    <row r="93" spans="1:119" s="8" customFormat="1">
      <c r="A93" s="5"/>
      <c r="B93" s="3"/>
      <c r="C93" s="7"/>
      <c r="D93" s="7"/>
      <c r="E93" s="3"/>
      <c r="F93" s="3"/>
      <c r="G93" s="15"/>
      <c r="L93" s="3"/>
      <c r="M93" s="3"/>
      <c r="N93" s="3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</row>
    <row r="94" spans="1:119" s="8" customFormat="1">
      <c r="A94" s="5"/>
      <c r="B94" s="3"/>
      <c r="C94" s="7"/>
      <c r="D94" s="7"/>
      <c r="E94" s="3"/>
      <c r="F94" s="3"/>
      <c r="G94" s="15"/>
      <c r="L94" s="3"/>
      <c r="M94" s="3"/>
      <c r="N94" s="3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</row>
    <row r="95" spans="1:119" s="8" customFormat="1">
      <c r="A95" s="5"/>
      <c r="B95" s="3"/>
      <c r="C95" s="7"/>
      <c r="D95" s="7"/>
      <c r="E95" s="3"/>
      <c r="F95" s="3"/>
      <c r="G95" s="15"/>
      <c r="L95" s="3"/>
      <c r="M95" s="3"/>
      <c r="N95" s="3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</row>
    <row r="96" spans="1:119" s="8" customFormat="1">
      <c r="A96" s="5"/>
      <c r="B96" s="3"/>
      <c r="C96" s="7"/>
      <c r="D96" s="7"/>
      <c r="E96" s="3"/>
      <c r="F96" s="3"/>
      <c r="G96" s="15"/>
      <c r="L96" s="3"/>
      <c r="M96" s="3"/>
      <c r="N96" s="3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</row>
    <row r="97" spans="1:119" s="8" customFormat="1">
      <c r="A97" s="5"/>
      <c r="B97" s="3"/>
      <c r="C97" s="7"/>
      <c r="D97" s="7"/>
      <c r="E97" s="3"/>
      <c r="F97" s="3"/>
      <c r="G97" s="15"/>
      <c r="L97" s="3"/>
      <c r="M97" s="3"/>
      <c r="N97" s="3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</row>
    <row r="98" spans="1:119" s="8" customFormat="1">
      <c r="A98" s="5"/>
      <c r="B98" s="3"/>
      <c r="C98" s="7"/>
      <c r="D98" s="7"/>
      <c r="E98" s="3"/>
      <c r="F98" s="3"/>
      <c r="G98" s="15"/>
      <c r="L98" s="3"/>
      <c r="M98" s="3"/>
      <c r="N98" s="3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</row>
    <row r="99" spans="1:119" s="8" customFormat="1">
      <c r="A99" s="5"/>
      <c r="B99" s="3"/>
      <c r="C99" s="7"/>
      <c r="D99" s="7"/>
      <c r="E99" s="3"/>
      <c r="F99" s="3"/>
      <c r="G99" s="15"/>
      <c r="L99" s="3"/>
      <c r="M99" s="3"/>
      <c r="N99" s="3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</row>
    <row r="100" spans="1:119" s="8" customFormat="1">
      <c r="A100" s="5"/>
      <c r="B100" s="3"/>
      <c r="C100" s="7"/>
      <c r="D100" s="7"/>
      <c r="E100" s="3"/>
      <c r="F100" s="3"/>
      <c r="G100" s="15"/>
      <c r="L100" s="3"/>
      <c r="M100" s="3"/>
      <c r="N100" s="3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</row>
    <row r="101" spans="1:119" s="8" customFormat="1">
      <c r="A101" s="5"/>
      <c r="B101" s="3"/>
      <c r="C101" s="7"/>
      <c r="D101" s="7"/>
      <c r="E101" s="3"/>
      <c r="F101" s="3"/>
      <c r="G101" s="15"/>
      <c r="L101" s="3"/>
      <c r="M101" s="3"/>
      <c r="N101" s="3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</row>
    <row r="102" spans="1:119" s="8" customFormat="1">
      <c r="A102" s="5"/>
      <c r="B102" s="3"/>
      <c r="C102" s="7"/>
      <c r="D102" s="7"/>
      <c r="E102" s="3"/>
      <c r="F102" s="3"/>
      <c r="G102" s="15"/>
      <c r="L102" s="3"/>
      <c r="M102" s="3"/>
      <c r="N102" s="3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</row>
    <row r="103" spans="1:119" s="8" customFormat="1">
      <c r="A103" s="5"/>
      <c r="B103" s="3"/>
      <c r="C103" s="7"/>
      <c r="D103" s="7"/>
      <c r="E103" s="3"/>
      <c r="F103" s="3"/>
      <c r="G103" s="15"/>
      <c r="L103" s="3"/>
      <c r="M103" s="3"/>
      <c r="N103" s="3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</row>
    <row r="104" spans="1:119" s="8" customFormat="1">
      <c r="A104" s="5"/>
      <c r="B104" s="3"/>
      <c r="C104" s="7"/>
      <c r="D104" s="7"/>
      <c r="E104" s="3"/>
      <c r="F104" s="3"/>
      <c r="G104" s="15"/>
      <c r="L104" s="3"/>
      <c r="M104" s="3"/>
      <c r="N104" s="3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</row>
    <row r="105" spans="1:119" s="8" customFormat="1">
      <c r="A105" s="5"/>
      <c r="B105" s="3"/>
      <c r="C105" s="7"/>
      <c r="D105" s="7"/>
      <c r="E105" s="3"/>
      <c r="F105" s="3"/>
      <c r="G105" s="15"/>
      <c r="L105" s="3"/>
      <c r="M105" s="3"/>
      <c r="N105" s="3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</row>
    <row r="106" spans="1:119" s="8" customFormat="1">
      <c r="A106" s="5"/>
      <c r="B106" s="3"/>
      <c r="C106" s="7"/>
      <c r="D106" s="7"/>
      <c r="E106" s="3"/>
      <c r="F106" s="3"/>
      <c r="G106" s="15"/>
      <c r="L106" s="3"/>
      <c r="M106" s="3"/>
      <c r="N106" s="3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</row>
    <row r="107" spans="1:119" s="8" customFormat="1">
      <c r="A107" s="5"/>
      <c r="B107" s="3"/>
      <c r="C107" s="7"/>
      <c r="D107" s="7"/>
      <c r="E107" s="3"/>
      <c r="F107" s="3"/>
      <c r="G107" s="15"/>
      <c r="L107" s="3"/>
      <c r="M107" s="3"/>
      <c r="N107" s="3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</row>
    <row r="108" spans="1:119" s="8" customFormat="1">
      <c r="A108" s="5"/>
      <c r="B108" s="3"/>
      <c r="C108" s="7"/>
      <c r="D108" s="7"/>
      <c r="E108" s="3"/>
      <c r="F108" s="3"/>
      <c r="G108" s="15"/>
      <c r="L108" s="3"/>
      <c r="M108" s="3"/>
      <c r="N108" s="3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</row>
    <row r="109" spans="1:119" s="8" customFormat="1">
      <c r="A109" s="5"/>
      <c r="B109" s="3"/>
      <c r="C109" s="7"/>
      <c r="D109" s="7"/>
      <c r="E109" s="3"/>
      <c r="F109" s="3"/>
      <c r="G109" s="15"/>
      <c r="L109" s="3"/>
      <c r="M109" s="3"/>
      <c r="N109" s="3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</row>
    <row r="110" spans="1:119" s="8" customFormat="1">
      <c r="A110" s="5"/>
      <c r="B110" s="3"/>
      <c r="C110" s="7"/>
      <c r="D110" s="7"/>
      <c r="E110" s="3"/>
      <c r="F110" s="3"/>
      <c r="G110" s="15"/>
      <c r="L110" s="3"/>
      <c r="M110" s="3"/>
      <c r="N110" s="3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</row>
    <row r="111" spans="1:119" s="8" customFormat="1">
      <c r="A111" s="5"/>
      <c r="B111" s="3"/>
      <c r="C111" s="7"/>
      <c r="D111" s="7"/>
      <c r="E111" s="3"/>
      <c r="F111" s="3"/>
      <c r="G111" s="15"/>
      <c r="L111" s="3"/>
      <c r="M111" s="3"/>
      <c r="N111" s="3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</row>
    <row r="112" spans="1:119" s="8" customFormat="1">
      <c r="A112" s="5"/>
      <c r="B112" s="3"/>
      <c r="C112" s="7"/>
      <c r="D112" s="7"/>
      <c r="E112" s="3"/>
      <c r="F112" s="3"/>
      <c r="G112" s="15"/>
      <c r="L112" s="3"/>
      <c r="M112" s="3"/>
      <c r="N112" s="3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</row>
    <row r="113" spans="1:119" s="8" customFormat="1">
      <c r="A113" s="5"/>
      <c r="B113" s="3"/>
      <c r="C113" s="7"/>
      <c r="D113" s="7"/>
      <c r="E113" s="3"/>
      <c r="F113" s="3"/>
      <c r="G113" s="15"/>
      <c r="L113" s="3"/>
      <c r="M113" s="3"/>
      <c r="N113" s="3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</row>
    <row r="114" spans="1:119" s="8" customFormat="1">
      <c r="A114" s="5"/>
      <c r="B114" s="3"/>
      <c r="C114" s="7"/>
      <c r="D114" s="7"/>
      <c r="E114" s="3"/>
      <c r="F114" s="3"/>
      <c r="G114" s="15"/>
      <c r="L114" s="3"/>
      <c r="M114" s="3"/>
      <c r="N114" s="3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</row>
    <row r="115" spans="1:119" s="8" customFormat="1">
      <c r="A115" s="5"/>
      <c r="B115" s="3"/>
      <c r="C115" s="7"/>
      <c r="D115" s="7"/>
      <c r="E115" s="3"/>
      <c r="F115" s="3"/>
      <c r="G115" s="15"/>
      <c r="L115" s="3"/>
      <c r="M115" s="3"/>
      <c r="N115" s="3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</row>
    <row r="116" spans="1:119" s="8" customFormat="1">
      <c r="A116" s="5"/>
      <c r="B116" s="3"/>
      <c r="C116" s="7"/>
      <c r="D116" s="7"/>
      <c r="E116" s="3"/>
      <c r="F116" s="3"/>
      <c r="G116" s="15"/>
      <c r="L116" s="3"/>
      <c r="M116" s="3"/>
      <c r="N116" s="3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</row>
    <row r="117" spans="1:119" s="8" customFormat="1">
      <c r="A117" s="5"/>
      <c r="B117" s="3"/>
      <c r="C117" s="7"/>
      <c r="D117" s="7"/>
      <c r="E117" s="3"/>
      <c r="F117" s="3"/>
      <c r="G117" s="15"/>
      <c r="L117" s="3"/>
      <c r="M117" s="3"/>
      <c r="N117" s="3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</row>
    <row r="118" spans="1:119" s="8" customFormat="1">
      <c r="A118" s="5"/>
      <c r="B118" s="3"/>
      <c r="C118" s="7"/>
      <c r="D118" s="7"/>
      <c r="E118" s="3"/>
      <c r="F118" s="3"/>
      <c r="G118" s="15"/>
      <c r="L118" s="3"/>
      <c r="M118" s="3"/>
      <c r="N118" s="3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</row>
    <row r="119" spans="1:119" s="8" customFormat="1">
      <c r="A119" s="5"/>
      <c r="B119" s="3"/>
      <c r="C119" s="7"/>
      <c r="D119" s="7"/>
      <c r="E119" s="3"/>
      <c r="F119" s="3"/>
      <c r="G119" s="15"/>
      <c r="L119" s="3"/>
      <c r="M119" s="3"/>
      <c r="N119" s="3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</row>
    <row r="120" spans="1:119" s="8" customFormat="1">
      <c r="A120" s="5"/>
      <c r="B120" s="3"/>
      <c r="C120" s="7"/>
      <c r="D120" s="7"/>
      <c r="E120" s="3"/>
      <c r="F120" s="3"/>
      <c r="G120" s="15"/>
      <c r="L120" s="3"/>
      <c r="M120" s="3"/>
      <c r="N120" s="3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</row>
    <row r="121" spans="1:119" s="8" customFormat="1">
      <c r="A121" s="5"/>
      <c r="B121" s="3"/>
      <c r="C121" s="7"/>
      <c r="D121" s="7"/>
      <c r="E121" s="3"/>
      <c r="F121" s="3"/>
      <c r="G121" s="15"/>
      <c r="L121" s="3"/>
      <c r="M121" s="3"/>
      <c r="N121" s="3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</row>
    <row r="122" spans="1:119" s="8" customFormat="1">
      <c r="A122" s="5"/>
      <c r="B122" s="3"/>
      <c r="C122" s="7"/>
      <c r="D122" s="7"/>
      <c r="E122" s="3"/>
      <c r="F122" s="3"/>
      <c r="G122" s="15"/>
      <c r="L122" s="3"/>
      <c r="M122" s="3"/>
      <c r="N122" s="3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</row>
    <row r="123" spans="1:119" s="8" customFormat="1">
      <c r="A123" s="5"/>
      <c r="B123" s="3"/>
      <c r="C123" s="7"/>
      <c r="D123" s="7"/>
      <c r="E123" s="3"/>
      <c r="F123" s="3"/>
      <c r="G123" s="15"/>
      <c r="L123" s="3"/>
      <c r="M123" s="3"/>
      <c r="N123" s="3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</row>
    <row r="124" spans="1:119" s="8" customFormat="1">
      <c r="A124" s="5"/>
      <c r="B124" s="3"/>
      <c r="C124" s="7"/>
      <c r="D124" s="7"/>
      <c r="E124" s="3"/>
      <c r="F124" s="3"/>
      <c r="G124" s="15"/>
      <c r="L124" s="3"/>
      <c r="M124" s="3"/>
      <c r="N124" s="3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</row>
    <row r="125" spans="1:119" s="8" customFormat="1">
      <c r="A125" s="5"/>
      <c r="B125" s="3"/>
      <c r="C125" s="7"/>
      <c r="D125" s="7"/>
      <c r="E125" s="3"/>
      <c r="F125" s="3"/>
      <c r="G125" s="15"/>
      <c r="L125" s="3"/>
      <c r="M125" s="3"/>
      <c r="N125" s="3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</row>
    <row r="126" spans="1:119" s="8" customFormat="1">
      <c r="A126" s="5"/>
      <c r="B126" s="3"/>
      <c r="C126" s="7"/>
      <c r="D126" s="7"/>
      <c r="E126" s="3"/>
      <c r="F126" s="3"/>
      <c r="G126" s="15"/>
      <c r="L126" s="3"/>
      <c r="M126" s="3"/>
      <c r="N126" s="3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</row>
    <row r="127" spans="1:119" s="8" customFormat="1">
      <c r="A127" s="5"/>
      <c r="B127" s="3"/>
      <c r="C127" s="7"/>
      <c r="D127" s="7"/>
      <c r="E127" s="3"/>
      <c r="F127" s="3"/>
      <c r="G127" s="15"/>
      <c r="L127" s="3"/>
      <c r="M127" s="3"/>
      <c r="N127" s="3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</row>
    <row r="128" spans="1:119" s="8" customFormat="1">
      <c r="A128" s="5"/>
      <c r="B128" s="3"/>
      <c r="C128" s="7"/>
      <c r="D128" s="7"/>
      <c r="E128" s="3"/>
      <c r="F128" s="3"/>
      <c r="G128" s="15"/>
      <c r="L128" s="3"/>
      <c r="M128" s="3"/>
      <c r="N128" s="3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</row>
    <row r="129" spans="1:119" s="8" customFormat="1">
      <c r="A129" s="5"/>
      <c r="B129" s="3"/>
      <c r="C129" s="7"/>
      <c r="D129" s="7"/>
      <c r="E129" s="3"/>
      <c r="F129" s="3"/>
      <c r="G129" s="15"/>
      <c r="L129" s="3"/>
      <c r="M129" s="3"/>
      <c r="N129" s="3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</row>
    <row r="130" spans="1:119" s="8" customFormat="1">
      <c r="A130" s="5"/>
      <c r="B130" s="3"/>
      <c r="C130" s="7"/>
      <c r="D130" s="7"/>
      <c r="E130" s="3"/>
      <c r="F130" s="3"/>
      <c r="G130" s="15"/>
      <c r="L130" s="3"/>
      <c r="M130" s="3"/>
      <c r="N130" s="3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</row>
    <row r="131" spans="1:119" s="8" customFormat="1">
      <c r="A131" s="5"/>
      <c r="B131" s="3"/>
      <c r="C131" s="7"/>
      <c r="D131" s="7"/>
      <c r="E131" s="3"/>
      <c r="F131" s="3"/>
      <c r="G131" s="15"/>
      <c r="L131" s="3"/>
      <c r="M131" s="3"/>
      <c r="N131" s="3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</row>
    <row r="132" spans="1:119" s="8" customFormat="1">
      <c r="A132" s="5"/>
      <c r="B132" s="3"/>
      <c r="C132" s="7"/>
      <c r="D132" s="7"/>
      <c r="E132" s="3"/>
      <c r="F132" s="3"/>
      <c r="G132" s="15"/>
      <c r="L132" s="3"/>
      <c r="M132" s="3"/>
      <c r="N132" s="3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</row>
    <row r="133" spans="1:119" s="8" customFormat="1">
      <c r="A133" s="5"/>
      <c r="B133" s="3"/>
      <c r="C133" s="7"/>
      <c r="D133" s="7"/>
      <c r="E133" s="3"/>
      <c r="F133" s="3"/>
      <c r="G133" s="15"/>
      <c r="L133" s="3"/>
      <c r="M133" s="3"/>
      <c r="N133" s="3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</row>
    <row r="134" spans="1:119" s="8" customFormat="1">
      <c r="A134" s="5"/>
      <c r="B134" s="3"/>
      <c r="C134" s="7"/>
      <c r="D134" s="7"/>
      <c r="E134" s="3"/>
      <c r="F134" s="3"/>
      <c r="G134" s="15"/>
      <c r="L134" s="3"/>
      <c r="M134" s="3"/>
      <c r="N134" s="3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</row>
    <row r="135" spans="1:119" s="8" customFormat="1">
      <c r="A135" s="5"/>
      <c r="B135" s="3"/>
      <c r="C135" s="7"/>
      <c r="D135" s="7"/>
      <c r="E135" s="3"/>
      <c r="F135" s="3"/>
      <c r="G135" s="15"/>
      <c r="L135" s="3"/>
      <c r="M135" s="3"/>
      <c r="N135" s="3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</row>
    <row r="136" spans="1:119" s="8" customFormat="1">
      <c r="A136" s="5"/>
      <c r="B136" s="3"/>
      <c r="C136" s="7"/>
      <c r="D136" s="7"/>
      <c r="E136" s="3"/>
      <c r="F136" s="3"/>
      <c r="G136" s="15"/>
      <c r="L136" s="3"/>
      <c r="M136" s="3"/>
      <c r="N136" s="3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</row>
    <row r="137" spans="1:119" s="8" customFormat="1">
      <c r="A137" s="5"/>
      <c r="B137" s="3"/>
      <c r="C137" s="7"/>
      <c r="D137" s="7"/>
      <c r="E137" s="3"/>
      <c r="F137" s="3"/>
      <c r="G137" s="15"/>
      <c r="L137" s="3"/>
      <c r="M137" s="3"/>
      <c r="N137" s="3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</row>
    <row r="138" spans="1:119" s="8" customFormat="1">
      <c r="A138" s="5"/>
      <c r="B138" s="3"/>
      <c r="C138" s="7"/>
      <c r="D138" s="7"/>
      <c r="E138" s="3"/>
      <c r="F138" s="3"/>
      <c r="G138" s="15"/>
      <c r="L138" s="3"/>
      <c r="M138" s="3"/>
      <c r="N138" s="3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</row>
    <row r="139" spans="1:119" s="8" customFormat="1">
      <c r="A139" s="5"/>
      <c r="B139" s="3"/>
      <c r="C139" s="7"/>
      <c r="D139" s="7"/>
      <c r="E139" s="3"/>
      <c r="F139" s="3"/>
      <c r="G139" s="15"/>
      <c r="L139" s="3"/>
      <c r="M139" s="3"/>
      <c r="N139" s="3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</row>
    <row r="140" spans="1:119" s="8" customFormat="1">
      <c r="A140" s="5"/>
      <c r="B140" s="3"/>
      <c r="C140" s="7"/>
      <c r="D140" s="7"/>
      <c r="E140" s="3"/>
      <c r="F140" s="3"/>
      <c r="G140" s="15"/>
      <c r="L140" s="3"/>
      <c r="M140" s="3"/>
      <c r="N140" s="3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</row>
    <row r="141" spans="1:119" s="8" customFormat="1">
      <c r="A141" s="5"/>
      <c r="B141" s="3"/>
      <c r="C141" s="7"/>
      <c r="D141" s="7"/>
      <c r="E141" s="3"/>
      <c r="F141" s="3"/>
      <c r="G141" s="15"/>
      <c r="L141" s="3"/>
      <c r="M141" s="3"/>
      <c r="N141" s="3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</row>
    <row r="142" spans="1:119" s="8" customFormat="1">
      <c r="A142" s="5"/>
      <c r="B142" s="3"/>
      <c r="C142" s="7"/>
      <c r="D142" s="7"/>
      <c r="E142" s="3"/>
      <c r="F142" s="3"/>
      <c r="G142" s="15"/>
      <c r="L142" s="3"/>
      <c r="M142" s="3"/>
      <c r="N142" s="3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</row>
    <row r="143" spans="1:119" s="8" customFormat="1">
      <c r="A143" s="5"/>
      <c r="B143" s="3"/>
      <c r="C143" s="7"/>
      <c r="D143" s="7"/>
      <c r="E143" s="3"/>
      <c r="F143" s="3"/>
      <c r="G143" s="15"/>
      <c r="L143" s="3"/>
      <c r="M143" s="3"/>
      <c r="N143" s="3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</row>
    <row r="144" spans="1:119" s="8" customFormat="1">
      <c r="A144" s="5"/>
      <c r="B144" s="3"/>
      <c r="C144" s="7"/>
      <c r="D144" s="7"/>
      <c r="E144" s="3"/>
      <c r="F144" s="3"/>
      <c r="G144" s="15"/>
      <c r="L144" s="3"/>
      <c r="M144" s="3"/>
      <c r="N144" s="3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</row>
    <row r="145" spans="1:119" s="8" customFormat="1">
      <c r="A145" s="5"/>
      <c r="B145" s="3"/>
      <c r="C145" s="7"/>
      <c r="D145" s="7"/>
      <c r="E145" s="3"/>
      <c r="F145" s="3"/>
      <c r="G145" s="15"/>
      <c r="L145" s="3"/>
      <c r="M145" s="3"/>
      <c r="N145" s="3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</row>
    <row r="146" spans="1:119" s="8" customFormat="1">
      <c r="A146" s="5"/>
      <c r="B146" s="3"/>
      <c r="C146" s="7"/>
      <c r="D146" s="7"/>
      <c r="E146" s="3"/>
      <c r="F146" s="3"/>
      <c r="G146" s="15"/>
      <c r="L146" s="3"/>
      <c r="M146" s="3"/>
      <c r="N146" s="3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</row>
    <row r="147" spans="1:119" s="8" customFormat="1">
      <c r="A147" s="5"/>
      <c r="B147" s="3"/>
      <c r="C147" s="7"/>
      <c r="D147" s="7"/>
      <c r="E147" s="3"/>
      <c r="F147" s="3"/>
      <c r="G147" s="15"/>
      <c r="L147" s="3"/>
      <c r="M147" s="3"/>
      <c r="N147" s="3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</row>
    <row r="148" spans="1:119" s="8" customFormat="1">
      <c r="A148" s="5"/>
      <c r="B148" s="3"/>
      <c r="C148" s="7"/>
      <c r="D148" s="7"/>
      <c r="E148" s="3"/>
      <c r="F148" s="3"/>
      <c r="G148" s="15"/>
      <c r="L148" s="3"/>
      <c r="M148" s="3"/>
      <c r="N148" s="3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</row>
    <row r="149" spans="1:119" s="8" customFormat="1">
      <c r="A149" s="5"/>
      <c r="B149" s="3"/>
      <c r="C149" s="7"/>
      <c r="D149" s="7"/>
      <c r="E149" s="3"/>
      <c r="F149" s="3"/>
      <c r="G149" s="15"/>
      <c r="L149" s="3"/>
      <c r="M149" s="3"/>
      <c r="N149" s="3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</row>
    <row r="150" spans="1:119" s="8" customFormat="1">
      <c r="A150" s="5"/>
      <c r="B150" s="3"/>
      <c r="C150" s="7"/>
      <c r="D150" s="7"/>
      <c r="E150" s="3"/>
      <c r="F150" s="3"/>
      <c r="G150" s="15"/>
      <c r="L150" s="3"/>
      <c r="M150" s="3"/>
      <c r="N150" s="3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</row>
    <row r="151" spans="1:119" s="8" customFormat="1">
      <c r="A151" s="5"/>
      <c r="B151" s="3"/>
      <c r="C151" s="7"/>
      <c r="D151" s="7"/>
      <c r="E151" s="3"/>
      <c r="F151" s="3"/>
      <c r="G151" s="15"/>
      <c r="L151" s="3"/>
      <c r="M151" s="3"/>
      <c r="N151" s="3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</row>
    <row r="152" spans="1:119" s="8" customFormat="1">
      <c r="A152" s="5"/>
      <c r="B152" s="3"/>
      <c r="C152" s="7"/>
      <c r="D152" s="7"/>
      <c r="E152" s="3"/>
      <c r="F152" s="3"/>
      <c r="G152" s="15"/>
      <c r="L152" s="3"/>
      <c r="M152" s="3"/>
      <c r="N152" s="3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</row>
    <row r="153" spans="1:119" s="8" customFormat="1">
      <c r="A153" s="5"/>
      <c r="B153" s="3"/>
      <c r="C153" s="7"/>
      <c r="D153" s="7"/>
      <c r="E153" s="3"/>
      <c r="F153" s="3"/>
      <c r="G153" s="15"/>
      <c r="L153" s="3"/>
      <c r="M153" s="3"/>
      <c r="N153" s="3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</row>
    <row r="154" spans="1:119" s="8" customFormat="1">
      <c r="A154" s="5"/>
      <c r="B154" s="3"/>
      <c r="C154" s="7"/>
      <c r="D154" s="7"/>
      <c r="E154" s="3"/>
      <c r="F154" s="3"/>
      <c r="G154" s="15"/>
      <c r="L154" s="3"/>
      <c r="M154" s="3"/>
      <c r="N154" s="3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</row>
    <row r="155" spans="1:119" s="8" customFormat="1">
      <c r="A155" s="5"/>
      <c r="B155" s="3"/>
      <c r="C155" s="7"/>
      <c r="D155" s="7"/>
      <c r="E155" s="3"/>
      <c r="F155" s="3"/>
      <c r="G155" s="15"/>
      <c r="L155" s="3"/>
      <c r="M155" s="3"/>
      <c r="N155" s="3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</row>
    <row r="156" spans="1:119" s="8" customFormat="1">
      <c r="A156" s="5"/>
      <c r="B156" s="3"/>
      <c r="C156" s="7"/>
      <c r="D156" s="7"/>
      <c r="E156" s="3"/>
      <c r="F156" s="3"/>
      <c r="G156" s="15"/>
      <c r="L156" s="3"/>
      <c r="M156" s="3"/>
      <c r="N156" s="3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</row>
    <row r="157" spans="1:119" s="8" customFormat="1">
      <c r="A157" s="5"/>
      <c r="B157" s="3"/>
      <c r="C157" s="7"/>
      <c r="D157" s="7"/>
      <c r="E157" s="3"/>
      <c r="F157" s="3"/>
      <c r="G157" s="15"/>
      <c r="L157" s="3"/>
      <c r="M157" s="3"/>
      <c r="N157" s="3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</row>
    <row r="158" spans="1:119" s="8" customFormat="1">
      <c r="A158" s="5"/>
      <c r="B158" s="3"/>
      <c r="C158" s="7"/>
      <c r="D158" s="7"/>
      <c r="E158" s="3"/>
      <c r="F158" s="3"/>
      <c r="G158" s="15"/>
      <c r="L158" s="3"/>
      <c r="M158" s="3"/>
      <c r="N158" s="3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</row>
    <row r="159" spans="1:119" s="8" customFormat="1">
      <c r="A159" s="5"/>
      <c r="B159" s="3"/>
      <c r="C159" s="7"/>
      <c r="D159" s="7"/>
      <c r="E159" s="3"/>
      <c r="F159" s="3"/>
      <c r="G159" s="15"/>
      <c r="L159" s="3"/>
      <c r="M159" s="3"/>
      <c r="N159" s="3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</row>
    <row r="160" spans="1:119" s="8" customFormat="1">
      <c r="A160" s="5"/>
      <c r="B160" s="3"/>
      <c r="C160" s="7"/>
      <c r="D160" s="7"/>
      <c r="E160" s="3"/>
      <c r="F160" s="3"/>
      <c r="G160" s="15"/>
      <c r="L160" s="3"/>
      <c r="M160" s="3"/>
      <c r="N160" s="3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</row>
    <row r="161" spans="1:119" s="8" customFormat="1">
      <c r="A161" s="5"/>
      <c r="B161" s="3"/>
      <c r="C161" s="7"/>
      <c r="D161" s="7"/>
      <c r="E161" s="3"/>
      <c r="F161" s="3"/>
      <c r="G161" s="15"/>
      <c r="L161" s="3"/>
      <c r="M161" s="3"/>
      <c r="N161" s="3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</row>
    <row r="162" spans="1:119" s="8" customFormat="1">
      <c r="A162" s="5"/>
      <c r="B162" s="3"/>
      <c r="C162" s="7"/>
      <c r="D162" s="7"/>
      <c r="E162" s="3"/>
      <c r="F162" s="3"/>
      <c r="G162" s="15"/>
      <c r="L162" s="3"/>
      <c r="M162" s="3"/>
      <c r="N162" s="3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</row>
    <row r="163" spans="1:119" s="8" customFormat="1">
      <c r="A163" s="5"/>
      <c r="B163" s="3"/>
      <c r="C163" s="7"/>
      <c r="D163" s="7"/>
      <c r="E163" s="3"/>
      <c r="F163" s="3"/>
      <c r="G163" s="15"/>
      <c r="L163" s="3"/>
      <c r="M163" s="3"/>
      <c r="N163" s="3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</row>
    <row r="164" spans="1:119" s="8" customFormat="1">
      <c r="A164" s="5"/>
      <c r="B164" s="3"/>
      <c r="C164" s="7"/>
      <c r="D164" s="7"/>
      <c r="E164" s="3"/>
      <c r="F164" s="3"/>
      <c r="G164" s="15"/>
      <c r="L164" s="3"/>
      <c r="M164" s="3"/>
      <c r="N164" s="3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</row>
    <row r="165" spans="1:119" s="8" customFormat="1">
      <c r="A165" s="5"/>
      <c r="B165" s="3"/>
      <c r="C165" s="7"/>
      <c r="D165" s="7"/>
      <c r="E165" s="3"/>
      <c r="F165" s="3"/>
      <c r="G165" s="15"/>
      <c r="L165" s="3"/>
      <c r="M165" s="3"/>
      <c r="N165" s="3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</row>
    <row r="166" spans="1:119" s="8" customFormat="1">
      <c r="A166" s="5"/>
      <c r="B166" s="3"/>
      <c r="C166" s="7"/>
      <c r="D166" s="7"/>
      <c r="E166" s="3"/>
      <c r="F166" s="3"/>
      <c r="G166" s="15"/>
      <c r="L166" s="3"/>
      <c r="M166" s="3"/>
      <c r="N166" s="3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</row>
    <row r="167" spans="1:119" s="8" customFormat="1">
      <c r="A167" s="5"/>
      <c r="B167" s="3"/>
      <c r="C167" s="7"/>
      <c r="D167" s="7"/>
      <c r="E167" s="3"/>
      <c r="F167" s="3"/>
      <c r="G167" s="15"/>
      <c r="L167" s="3"/>
      <c r="M167" s="3"/>
      <c r="N167" s="3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</row>
    <row r="168" spans="1:119" s="8" customFormat="1">
      <c r="A168" s="5"/>
      <c r="B168" s="3"/>
      <c r="C168" s="7"/>
      <c r="D168" s="7"/>
      <c r="E168" s="3"/>
      <c r="F168" s="3"/>
      <c r="G168" s="15"/>
      <c r="L168" s="3"/>
      <c r="M168" s="3"/>
      <c r="N168" s="3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</row>
    <row r="169" spans="1:119" s="8" customFormat="1">
      <c r="A169" s="5"/>
      <c r="B169" s="3"/>
      <c r="C169" s="7"/>
      <c r="D169" s="7"/>
      <c r="E169" s="3"/>
      <c r="F169" s="3"/>
      <c r="G169" s="15"/>
      <c r="L169" s="3"/>
      <c r="M169" s="3"/>
      <c r="N169" s="3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</row>
    <row r="170" spans="1:119" s="8" customFormat="1">
      <c r="A170" s="5"/>
      <c r="B170" s="3"/>
      <c r="C170" s="7"/>
      <c r="D170" s="7"/>
      <c r="E170" s="3"/>
      <c r="F170" s="3"/>
      <c r="G170" s="15"/>
      <c r="L170" s="3"/>
      <c r="M170" s="3"/>
      <c r="N170" s="3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</row>
    <row r="171" spans="1:119" s="8" customFormat="1">
      <c r="A171" s="5"/>
      <c r="B171" s="3"/>
      <c r="C171" s="7"/>
      <c r="D171" s="7"/>
      <c r="E171" s="3"/>
      <c r="F171" s="3"/>
      <c r="G171" s="15"/>
      <c r="L171" s="3"/>
      <c r="M171" s="3"/>
      <c r="N171" s="3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</row>
    <row r="172" spans="1:119" s="8" customFormat="1">
      <c r="A172" s="5"/>
      <c r="B172" s="3"/>
      <c r="C172" s="7"/>
      <c r="D172" s="7"/>
      <c r="E172" s="3"/>
      <c r="F172" s="3"/>
      <c r="G172" s="15"/>
      <c r="L172" s="3"/>
      <c r="M172" s="3"/>
      <c r="N172" s="3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</row>
    <row r="173" spans="1:119" s="8" customFormat="1">
      <c r="A173" s="5"/>
      <c r="B173" s="3"/>
      <c r="C173" s="7"/>
      <c r="D173" s="7"/>
      <c r="E173" s="3"/>
      <c r="F173" s="3"/>
      <c r="G173" s="15"/>
      <c r="L173" s="3"/>
      <c r="M173" s="3"/>
      <c r="N173" s="3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</row>
    <row r="174" spans="1:119" s="8" customFormat="1">
      <c r="A174" s="5"/>
      <c r="B174" s="3"/>
      <c r="C174" s="7"/>
      <c r="D174" s="7"/>
      <c r="E174" s="3"/>
      <c r="F174" s="3"/>
      <c r="G174" s="15"/>
      <c r="L174" s="3"/>
      <c r="M174" s="3"/>
      <c r="N174" s="3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</row>
    <row r="175" spans="1:119" s="8" customFormat="1">
      <c r="A175" s="5"/>
      <c r="B175" s="3"/>
      <c r="C175" s="7"/>
      <c r="D175" s="7"/>
      <c r="E175" s="3"/>
      <c r="F175" s="3"/>
      <c r="G175" s="15"/>
      <c r="L175" s="3"/>
      <c r="M175" s="3"/>
      <c r="N175" s="3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</row>
    <row r="176" spans="1:119" s="8" customFormat="1">
      <c r="A176" s="5"/>
      <c r="B176" s="3"/>
      <c r="C176" s="7"/>
      <c r="D176" s="7"/>
      <c r="E176" s="3"/>
      <c r="F176" s="3"/>
      <c r="G176" s="15"/>
      <c r="L176" s="3"/>
      <c r="M176" s="3"/>
      <c r="N176" s="3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</row>
    <row r="177" spans="1:119" s="8" customFormat="1">
      <c r="A177" s="5"/>
      <c r="B177" s="3"/>
      <c r="C177" s="7"/>
      <c r="D177" s="7"/>
      <c r="E177" s="3"/>
      <c r="F177" s="3"/>
      <c r="G177" s="15"/>
      <c r="L177" s="3"/>
      <c r="M177" s="3"/>
      <c r="N177" s="3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</row>
    <row r="178" spans="1:119" s="8" customFormat="1">
      <c r="A178" s="5"/>
      <c r="B178" s="3"/>
      <c r="C178" s="7"/>
      <c r="D178" s="7"/>
      <c r="E178" s="3"/>
      <c r="F178" s="3"/>
      <c r="G178" s="15"/>
      <c r="L178" s="3"/>
      <c r="M178" s="3"/>
      <c r="N178" s="3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</row>
    <row r="179" spans="1:119" s="8" customFormat="1">
      <c r="A179" s="5"/>
      <c r="B179" s="3"/>
      <c r="C179" s="7"/>
      <c r="D179" s="7"/>
      <c r="E179" s="3"/>
      <c r="F179" s="3"/>
      <c r="G179" s="15"/>
      <c r="L179" s="3"/>
      <c r="M179" s="3"/>
      <c r="N179" s="3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</row>
    <row r="180" spans="1:119" s="8" customFormat="1">
      <c r="A180" s="5"/>
      <c r="B180" s="3"/>
      <c r="C180" s="7"/>
      <c r="D180" s="7"/>
      <c r="E180" s="3"/>
      <c r="F180" s="3"/>
      <c r="G180" s="15"/>
      <c r="L180" s="3"/>
      <c r="M180" s="3"/>
      <c r="N180" s="3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</row>
    <row r="181" spans="1:119" s="8" customFormat="1">
      <c r="A181" s="5"/>
      <c r="B181" s="3"/>
      <c r="C181" s="7"/>
      <c r="D181" s="7"/>
      <c r="E181" s="3"/>
      <c r="F181" s="3"/>
      <c r="G181" s="15"/>
      <c r="L181" s="3"/>
      <c r="M181" s="3"/>
      <c r="N181" s="3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</row>
    <row r="182" spans="1:119" s="8" customFormat="1">
      <c r="A182" s="5"/>
      <c r="B182" s="3"/>
      <c r="C182" s="7"/>
      <c r="D182" s="7"/>
      <c r="E182" s="3"/>
      <c r="F182" s="3"/>
      <c r="G182" s="15"/>
      <c r="L182" s="3"/>
      <c r="M182" s="3"/>
      <c r="N182" s="3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</row>
    <row r="183" spans="1:119" s="8" customFormat="1">
      <c r="A183" s="5"/>
      <c r="B183" s="3"/>
      <c r="C183" s="7"/>
      <c r="D183" s="7"/>
      <c r="E183" s="3"/>
      <c r="F183" s="3"/>
      <c r="G183" s="15"/>
      <c r="L183" s="3"/>
      <c r="M183" s="3"/>
      <c r="N183" s="3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</row>
    <row r="184" spans="1:119" s="8" customFormat="1">
      <c r="A184" s="5"/>
      <c r="B184" s="3"/>
      <c r="C184" s="7"/>
      <c r="D184" s="7"/>
      <c r="E184" s="3"/>
      <c r="F184" s="3"/>
      <c r="G184" s="15"/>
      <c r="L184" s="3"/>
      <c r="M184" s="3"/>
      <c r="N184" s="3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</row>
    <row r="185" spans="1:119" s="8" customFormat="1">
      <c r="A185" s="5"/>
      <c r="B185" s="3"/>
      <c r="C185" s="7"/>
      <c r="D185" s="7"/>
      <c r="E185" s="3"/>
      <c r="F185" s="3"/>
      <c r="G185" s="15"/>
      <c r="L185" s="3"/>
      <c r="M185" s="3"/>
      <c r="N185" s="3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</row>
    <row r="186" spans="1:119" s="8" customFormat="1">
      <c r="A186" s="5"/>
      <c r="B186" s="3"/>
      <c r="C186" s="7"/>
      <c r="D186" s="7"/>
      <c r="E186" s="3"/>
      <c r="F186" s="3"/>
      <c r="G186" s="15"/>
      <c r="L186" s="3"/>
      <c r="M186" s="3"/>
      <c r="N186" s="3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</row>
    <row r="187" spans="1:119" s="8" customFormat="1">
      <c r="A187" s="5"/>
      <c r="B187" s="3"/>
      <c r="C187" s="7"/>
      <c r="D187" s="7"/>
      <c r="E187" s="3"/>
      <c r="F187" s="3"/>
      <c r="G187" s="15"/>
      <c r="L187" s="3"/>
      <c r="M187" s="3"/>
      <c r="N187" s="3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</row>
    <row r="188" spans="1:119" s="8" customFormat="1">
      <c r="A188" s="5"/>
      <c r="B188" s="3"/>
      <c r="C188" s="7"/>
      <c r="D188" s="7"/>
      <c r="E188" s="3"/>
      <c r="F188" s="3"/>
      <c r="G188" s="15"/>
      <c r="L188" s="3"/>
      <c r="M188" s="3"/>
      <c r="N188" s="3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</row>
    <row r="189" spans="1:119" s="8" customFormat="1">
      <c r="A189" s="5"/>
      <c r="B189" s="3"/>
      <c r="C189" s="7"/>
      <c r="D189" s="7"/>
      <c r="E189" s="3"/>
      <c r="F189" s="3"/>
      <c r="G189" s="15"/>
      <c r="L189" s="3"/>
      <c r="M189" s="3"/>
      <c r="N189" s="3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</row>
    <row r="190" spans="1:119" s="8" customFormat="1">
      <c r="A190" s="5"/>
      <c r="B190" s="3"/>
      <c r="C190" s="7"/>
      <c r="D190" s="7"/>
      <c r="E190" s="3"/>
      <c r="F190" s="3"/>
      <c r="G190" s="15"/>
      <c r="L190" s="3"/>
      <c r="M190" s="3"/>
      <c r="N190" s="3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</row>
    <row r="191" spans="1:119" s="8" customFormat="1">
      <c r="A191" s="5"/>
      <c r="B191" s="3"/>
      <c r="C191" s="7"/>
      <c r="D191" s="7"/>
      <c r="E191" s="3"/>
      <c r="F191" s="3"/>
      <c r="G191" s="15"/>
      <c r="L191" s="3"/>
      <c r="M191" s="3"/>
      <c r="N191" s="3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</row>
    <row r="192" spans="1:119" s="8" customFormat="1">
      <c r="A192" s="5"/>
      <c r="B192" s="3"/>
      <c r="C192" s="7"/>
      <c r="D192" s="7"/>
      <c r="E192" s="3"/>
      <c r="F192" s="3"/>
      <c r="G192" s="15"/>
      <c r="L192" s="3"/>
      <c r="M192" s="3"/>
      <c r="N192" s="3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</row>
    <row r="193" spans="1:119" s="8" customFormat="1">
      <c r="A193" s="5"/>
      <c r="B193" s="3"/>
      <c r="C193" s="7"/>
      <c r="D193" s="7"/>
      <c r="E193" s="3"/>
      <c r="F193" s="3"/>
      <c r="G193" s="15"/>
      <c r="L193" s="3"/>
      <c r="M193" s="3"/>
      <c r="N193" s="3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</row>
    <row r="194" spans="1:119" s="8" customFormat="1">
      <c r="A194" s="5"/>
      <c r="B194" s="3"/>
      <c r="C194" s="7"/>
      <c r="D194" s="7"/>
      <c r="E194" s="3"/>
      <c r="F194" s="3"/>
      <c r="G194" s="15"/>
      <c r="L194" s="3"/>
      <c r="M194" s="3"/>
      <c r="N194" s="3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</row>
    <row r="195" spans="1:119" s="8" customFormat="1">
      <c r="A195" s="5"/>
      <c r="B195" s="3"/>
      <c r="C195" s="7"/>
      <c r="D195" s="7"/>
      <c r="E195" s="3"/>
      <c r="F195" s="3"/>
      <c r="G195" s="15"/>
      <c r="L195" s="3"/>
      <c r="M195" s="3"/>
      <c r="N195" s="3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</row>
    <row r="196" spans="1:119" s="8" customFormat="1">
      <c r="A196" s="5"/>
      <c r="B196" s="3"/>
      <c r="C196" s="7"/>
      <c r="D196" s="7"/>
      <c r="E196" s="3"/>
      <c r="F196" s="3"/>
      <c r="G196" s="15"/>
      <c r="L196" s="3"/>
      <c r="M196" s="3"/>
      <c r="N196" s="3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</row>
    <row r="197" spans="1:119" s="8" customFormat="1">
      <c r="A197" s="5"/>
      <c r="B197" s="3"/>
      <c r="C197" s="7"/>
      <c r="D197" s="7"/>
      <c r="E197" s="3"/>
      <c r="F197" s="3"/>
      <c r="G197" s="15"/>
      <c r="L197" s="3"/>
      <c r="M197" s="3"/>
      <c r="N197" s="3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</row>
    <row r="198" spans="1:119" s="8" customFormat="1">
      <c r="A198" s="5"/>
      <c r="B198" s="3"/>
      <c r="C198" s="7"/>
      <c r="D198" s="7"/>
      <c r="E198" s="3"/>
      <c r="F198" s="3"/>
      <c r="G198" s="15"/>
      <c r="L198" s="3"/>
      <c r="M198" s="3"/>
      <c r="N198" s="3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</row>
    <row r="199" spans="1:119" s="8" customFormat="1">
      <c r="A199" s="5"/>
      <c r="B199" s="3"/>
      <c r="C199" s="7"/>
      <c r="D199" s="7"/>
      <c r="E199" s="3"/>
      <c r="F199" s="3"/>
      <c r="G199" s="15"/>
      <c r="L199" s="3"/>
      <c r="M199" s="3"/>
      <c r="N199" s="3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</row>
    <row r="200" spans="1:119" s="8" customFormat="1">
      <c r="A200" s="5"/>
      <c r="B200" s="3"/>
      <c r="C200" s="7"/>
      <c r="D200" s="7"/>
      <c r="E200" s="3"/>
      <c r="F200" s="3"/>
      <c r="G200" s="15"/>
      <c r="L200" s="3"/>
      <c r="M200" s="3"/>
      <c r="N200" s="3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</row>
    <row r="201" spans="1:119" s="8" customFormat="1">
      <c r="A201" s="5"/>
      <c r="B201" s="3"/>
      <c r="C201" s="7"/>
      <c r="D201" s="7"/>
      <c r="E201" s="3"/>
      <c r="F201" s="3"/>
      <c r="G201" s="15"/>
      <c r="L201" s="3"/>
      <c r="M201" s="3"/>
      <c r="N201" s="3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</row>
    <row r="202" spans="1:119" s="8" customFormat="1">
      <c r="A202" s="5"/>
      <c r="B202" s="3"/>
      <c r="C202" s="7"/>
      <c r="D202" s="7"/>
      <c r="E202" s="3"/>
      <c r="F202" s="3"/>
      <c r="G202" s="15"/>
      <c r="L202" s="3"/>
      <c r="M202" s="3"/>
      <c r="N202" s="3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</row>
    <row r="203" spans="1:119" s="8" customFormat="1">
      <c r="A203" s="5"/>
      <c r="B203" s="3"/>
      <c r="C203" s="7"/>
      <c r="D203" s="7"/>
      <c r="E203" s="3"/>
      <c r="F203" s="3"/>
      <c r="G203" s="15"/>
      <c r="L203" s="3"/>
      <c r="M203" s="3"/>
      <c r="N203" s="3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</row>
    <row r="204" spans="1:119" s="8" customFormat="1">
      <c r="A204" s="5"/>
      <c r="B204" s="3"/>
      <c r="C204" s="7"/>
      <c r="D204" s="7"/>
      <c r="E204" s="3"/>
      <c r="F204" s="3"/>
      <c r="G204" s="15"/>
      <c r="L204" s="3"/>
      <c r="M204" s="3"/>
      <c r="N204" s="3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</row>
    <row r="205" spans="1:119" s="8" customFormat="1">
      <c r="A205" s="5"/>
      <c r="B205" s="3"/>
      <c r="C205" s="7"/>
      <c r="D205" s="7"/>
      <c r="E205" s="3"/>
      <c r="F205" s="3"/>
      <c r="G205" s="15"/>
      <c r="L205" s="3"/>
      <c r="M205" s="3"/>
      <c r="N205" s="3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</row>
    <row r="206" spans="1:119" s="8" customFormat="1">
      <c r="A206" s="5"/>
      <c r="B206" s="3"/>
      <c r="C206" s="7"/>
      <c r="D206" s="7"/>
      <c r="E206" s="3"/>
      <c r="F206" s="3"/>
      <c r="G206" s="15"/>
      <c r="L206" s="3"/>
      <c r="M206" s="3"/>
      <c r="N206" s="3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</row>
    <row r="207" spans="1:119" s="8" customFormat="1">
      <c r="A207" s="5"/>
      <c r="B207" s="3"/>
      <c r="C207" s="7"/>
      <c r="D207" s="7"/>
      <c r="E207" s="3"/>
      <c r="F207" s="3"/>
      <c r="G207" s="15"/>
      <c r="L207" s="3"/>
      <c r="M207" s="3"/>
      <c r="N207" s="3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</row>
    <row r="208" spans="1:119" s="8" customFormat="1">
      <c r="A208" s="5"/>
      <c r="B208" s="3"/>
      <c r="C208" s="7"/>
      <c r="D208" s="7"/>
      <c r="E208" s="3"/>
      <c r="F208" s="3"/>
      <c r="G208" s="15"/>
      <c r="L208" s="3"/>
      <c r="M208" s="3"/>
      <c r="N208" s="3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</row>
    <row r="209" spans="1:119" s="8" customFormat="1">
      <c r="A209" s="5"/>
      <c r="B209" s="3"/>
      <c r="C209" s="7"/>
      <c r="D209" s="7"/>
      <c r="E209" s="3"/>
      <c r="F209" s="3"/>
      <c r="G209" s="15"/>
      <c r="L209" s="3"/>
      <c r="M209" s="3"/>
      <c r="N209" s="3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</row>
    <row r="210" spans="1:119" s="8" customFormat="1">
      <c r="A210" s="5"/>
      <c r="B210" s="3"/>
      <c r="C210" s="7"/>
      <c r="D210" s="7"/>
      <c r="E210" s="3"/>
      <c r="F210" s="3"/>
      <c r="G210" s="15"/>
      <c r="L210" s="3"/>
      <c r="M210" s="3"/>
      <c r="N210" s="3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</row>
    <row r="211" spans="1:119" s="8" customFormat="1">
      <c r="A211" s="5"/>
      <c r="B211" s="3"/>
      <c r="C211" s="7"/>
      <c r="D211" s="7"/>
      <c r="E211" s="3"/>
      <c r="F211" s="3"/>
      <c r="G211" s="15"/>
      <c r="L211" s="3"/>
      <c r="M211" s="3"/>
      <c r="N211" s="3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</row>
    <row r="212" spans="1:119" s="8" customFormat="1">
      <c r="A212" s="5"/>
      <c r="B212" s="3"/>
      <c r="C212" s="7"/>
      <c r="D212" s="7"/>
      <c r="E212" s="3"/>
      <c r="F212" s="3"/>
      <c r="G212" s="15"/>
      <c r="L212" s="3"/>
      <c r="M212" s="3"/>
      <c r="N212" s="3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</row>
    <row r="213" spans="1:119" s="8" customFormat="1">
      <c r="A213" s="5"/>
      <c r="B213" s="3"/>
      <c r="C213" s="7"/>
      <c r="D213" s="7"/>
      <c r="E213" s="3"/>
      <c r="F213" s="3"/>
      <c r="G213" s="15"/>
      <c r="L213" s="3"/>
      <c r="M213" s="3"/>
      <c r="N213" s="3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</row>
    <row r="214" spans="1:119" s="8" customFormat="1">
      <c r="A214" s="5"/>
      <c r="B214" s="3"/>
      <c r="C214" s="7"/>
      <c r="D214" s="7"/>
      <c r="E214" s="3"/>
      <c r="F214" s="3"/>
      <c r="G214" s="15"/>
      <c r="L214" s="3"/>
      <c r="M214" s="3"/>
      <c r="N214" s="3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</row>
    <row r="215" spans="1:119" s="8" customFormat="1">
      <c r="A215" s="5"/>
      <c r="B215" s="3"/>
      <c r="C215" s="7"/>
      <c r="D215" s="7"/>
      <c r="E215" s="3"/>
      <c r="F215" s="3"/>
      <c r="G215" s="15"/>
      <c r="L215" s="3"/>
      <c r="M215" s="3"/>
      <c r="N215" s="3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</row>
    <row r="216" spans="1:119" s="8" customFormat="1">
      <c r="A216" s="5"/>
      <c r="B216" s="3"/>
      <c r="C216" s="7"/>
      <c r="D216" s="7"/>
      <c r="E216" s="3"/>
      <c r="F216" s="3"/>
      <c r="G216" s="15"/>
      <c r="L216" s="3"/>
      <c r="M216" s="3"/>
      <c r="N216" s="3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</row>
    <row r="217" spans="1:119" s="8" customFormat="1">
      <c r="A217" s="5"/>
      <c r="B217" s="3"/>
      <c r="C217" s="7"/>
      <c r="D217" s="7"/>
      <c r="E217" s="3"/>
      <c r="F217" s="3"/>
      <c r="G217" s="15"/>
      <c r="L217" s="3"/>
      <c r="M217" s="3"/>
      <c r="N217" s="3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</row>
    <row r="218" spans="1:119" s="8" customFormat="1">
      <c r="A218" s="5"/>
      <c r="B218" s="3"/>
      <c r="C218" s="7"/>
      <c r="D218" s="7"/>
      <c r="E218" s="3"/>
      <c r="F218" s="3"/>
      <c r="G218" s="15"/>
      <c r="L218" s="3"/>
      <c r="M218" s="3"/>
      <c r="N218" s="3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</row>
    <row r="219" spans="1:119" s="8" customFormat="1">
      <c r="A219" s="5"/>
      <c r="B219" s="3"/>
      <c r="C219" s="7"/>
      <c r="D219" s="7"/>
      <c r="E219" s="3"/>
      <c r="F219" s="3"/>
      <c r="G219" s="15"/>
      <c r="L219" s="3"/>
      <c r="M219" s="3"/>
      <c r="N219" s="3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</row>
    <row r="220" spans="1:119" s="8" customFormat="1">
      <c r="A220" s="5"/>
      <c r="B220" s="3"/>
      <c r="C220" s="7"/>
      <c r="D220" s="7"/>
      <c r="E220" s="3"/>
      <c r="F220" s="3"/>
      <c r="G220" s="15"/>
      <c r="L220" s="3"/>
      <c r="M220" s="3"/>
      <c r="N220" s="3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</row>
    <row r="221" spans="1:119" s="8" customFormat="1">
      <c r="A221" s="5"/>
      <c r="B221" s="3"/>
      <c r="C221" s="7"/>
      <c r="D221" s="7"/>
      <c r="E221" s="3"/>
      <c r="F221" s="3"/>
      <c r="G221" s="15"/>
      <c r="L221" s="3"/>
      <c r="M221" s="3"/>
      <c r="N221" s="3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</row>
    <row r="222" spans="1:119" s="8" customFormat="1">
      <c r="A222" s="5"/>
      <c r="B222" s="3"/>
      <c r="C222" s="7"/>
      <c r="D222" s="7"/>
      <c r="E222" s="3"/>
      <c r="F222" s="3"/>
      <c r="G222" s="15"/>
      <c r="L222" s="3"/>
      <c r="M222" s="3"/>
      <c r="N222" s="3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</row>
    <row r="223" spans="1:119" s="8" customFormat="1">
      <c r="A223" s="5"/>
      <c r="B223" s="3"/>
      <c r="C223" s="7"/>
      <c r="D223" s="7"/>
      <c r="E223" s="3"/>
      <c r="F223" s="3"/>
      <c r="G223" s="15"/>
      <c r="L223" s="3"/>
      <c r="M223" s="3"/>
      <c r="N223" s="3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</row>
    <row r="224" spans="1:119" s="8" customFormat="1">
      <c r="A224" s="5"/>
      <c r="B224" s="3"/>
      <c r="C224" s="7"/>
      <c r="D224" s="7"/>
      <c r="E224" s="3"/>
      <c r="F224" s="3"/>
      <c r="G224" s="15"/>
      <c r="L224" s="3"/>
      <c r="M224" s="3"/>
      <c r="N224" s="3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</row>
    <row r="225" spans="1:119" s="8" customFormat="1">
      <c r="A225" s="5"/>
      <c r="B225" s="3"/>
      <c r="C225" s="7"/>
      <c r="D225" s="7"/>
      <c r="E225" s="3"/>
      <c r="F225" s="3"/>
      <c r="G225" s="15"/>
      <c r="L225" s="3"/>
      <c r="M225" s="3"/>
      <c r="N225" s="3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</row>
    <row r="226" spans="1:119" s="8" customFormat="1">
      <c r="A226" s="5"/>
      <c r="B226" s="3"/>
      <c r="C226" s="7"/>
      <c r="D226" s="7"/>
      <c r="E226" s="3"/>
      <c r="F226" s="3"/>
      <c r="G226" s="15"/>
      <c r="L226" s="3"/>
      <c r="M226" s="3"/>
      <c r="N226" s="3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</row>
    <row r="227" spans="1:119" s="8" customFormat="1">
      <c r="A227" s="5"/>
      <c r="B227" s="3"/>
      <c r="C227" s="7"/>
      <c r="D227" s="7"/>
      <c r="E227" s="3"/>
      <c r="F227" s="3"/>
      <c r="G227" s="15"/>
      <c r="L227" s="3"/>
      <c r="M227" s="3"/>
      <c r="N227" s="3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</row>
    <row r="228" spans="1:119" s="8" customFormat="1">
      <c r="A228" s="5"/>
      <c r="B228" s="3"/>
      <c r="C228" s="7"/>
      <c r="D228" s="7"/>
      <c r="E228" s="3"/>
      <c r="F228" s="3"/>
      <c r="G228" s="15"/>
      <c r="L228" s="3"/>
      <c r="M228" s="3"/>
      <c r="N228" s="3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</row>
    <row r="229" spans="1:119" s="8" customFormat="1">
      <c r="A229" s="5"/>
      <c r="B229" s="3"/>
      <c r="C229" s="7"/>
      <c r="D229" s="7"/>
      <c r="E229" s="3"/>
      <c r="F229" s="3"/>
      <c r="G229" s="15"/>
      <c r="L229" s="3"/>
      <c r="M229" s="3"/>
      <c r="N229" s="3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</row>
    <row r="230" spans="1:119" s="8" customFormat="1">
      <c r="A230" s="5"/>
      <c r="B230" s="3"/>
      <c r="C230" s="7"/>
      <c r="D230" s="7"/>
      <c r="E230" s="3"/>
      <c r="F230" s="3"/>
      <c r="G230" s="15"/>
      <c r="L230" s="3"/>
      <c r="M230" s="3"/>
      <c r="N230" s="3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</row>
    <row r="231" spans="1:119" s="8" customFormat="1">
      <c r="A231" s="5"/>
      <c r="B231" s="3"/>
      <c r="C231" s="7"/>
      <c r="D231" s="7"/>
      <c r="E231" s="3"/>
      <c r="F231" s="3"/>
      <c r="G231" s="15"/>
      <c r="L231" s="3"/>
      <c r="M231" s="3"/>
      <c r="N231" s="3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</row>
    <row r="232" spans="1:119" s="8" customFormat="1">
      <c r="A232" s="5"/>
      <c r="B232" s="3"/>
      <c r="C232" s="7"/>
      <c r="D232" s="7"/>
      <c r="E232" s="3"/>
      <c r="F232" s="3"/>
      <c r="G232" s="15"/>
      <c r="L232" s="3"/>
      <c r="M232" s="3"/>
      <c r="N232" s="3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</row>
    <row r="233" spans="1:119" s="8" customFormat="1">
      <c r="A233" s="5"/>
      <c r="B233" s="3"/>
      <c r="C233" s="7"/>
      <c r="D233" s="7"/>
      <c r="E233" s="3"/>
      <c r="F233" s="3"/>
      <c r="G233" s="15"/>
      <c r="L233" s="3"/>
      <c r="M233" s="3"/>
      <c r="N233" s="3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</row>
    <row r="234" spans="1:119" s="8" customFormat="1">
      <c r="A234" s="5"/>
      <c r="B234" s="3"/>
      <c r="C234" s="7"/>
      <c r="D234" s="7"/>
      <c r="E234" s="3"/>
      <c r="F234" s="3"/>
      <c r="G234" s="15"/>
      <c r="L234" s="3"/>
      <c r="M234" s="3"/>
      <c r="N234" s="3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</row>
    <row r="235" spans="1:119" s="8" customFormat="1">
      <c r="A235" s="5"/>
      <c r="B235" s="3"/>
      <c r="C235" s="7"/>
      <c r="D235" s="7"/>
      <c r="E235" s="3"/>
      <c r="F235" s="3"/>
      <c r="G235" s="15"/>
      <c r="L235" s="3"/>
      <c r="M235" s="3"/>
      <c r="N235" s="3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</row>
    <row r="236" spans="1:119" s="8" customFormat="1">
      <c r="A236" s="5"/>
      <c r="B236" s="3"/>
      <c r="C236" s="7"/>
      <c r="D236" s="7"/>
      <c r="E236" s="3"/>
      <c r="F236" s="3"/>
      <c r="G236" s="15"/>
      <c r="L236" s="3"/>
      <c r="M236" s="3"/>
      <c r="N236" s="3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</row>
    <row r="237" spans="1:119" s="8" customFormat="1">
      <c r="A237" s="5"/>
      <c r="B237" s="3"/>
      <c r="C237" s="7"/>
      <c r="D237" s="7"/>
      <c r="E237" s="3"/>
      <c r="F237" s="3"/>
      <c r="G237" s="15"/>
      <c r="L237" s="3"/>
      <c r="M237" s="3"/>
      <c r="N237" s="3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</row>
    <row r="238" spans="1:119" s="8" customFormat="1">
      <c r="A238" s="5"/>
      <c r="B238" s="3"/>
      <c r="C238" s="7"/>
      <c r="D238" s="7"/>
      <c r="E238" s="3"/>
      <c r="F238" s="3"/>
      <c r="G238" s="15"/>
      <c r="L238" s="3"/>
      <c r="M238" s="3"/>
      <c r="N238" s="3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</row>
    <row r="239" spans="1:119" s="8" customFormat="1">
      <c r="A239" s="5"/>
      <c r="B239" s="3"/>
      <c r="C239" s="7"/>
      <c r="D239" s="7"/>
      <c r="E239" s="3"/>
      <c r="F239" s="3"/>
      <c r="G239" s="15"/>
      <c r="L239" s="3"/>
      <c r="M239" s="3"/>
      <c r="N239" s="3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</row>
    <row r="240" spans="1:119" s="8" customFormat="1">
      <c r="A240" s="5"/>
      <c r="B240" s="3"/>
      <c r="C240" s="7"/>
      <c r="D240" s="7"/>
      <c r="E240" s="3"/>
      <c r="F240" s="3"/>
      <c r="G240" s="15"/>
      <c r="L240" s="3"/>
      <c r="M240" s="3"/>
      <c r="N240" s="3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</row>
    <row r="241" spans="1:119" s="8" customFormat="1">
      <c r="A241" s="5"/>
      <c r="B241" s="3"/>
      <c r="C241" s="7"/>
      <c r="D241" s="7"/>
      <c r="E241" s="3"/>
      <c r="F241" s="3"/>
      <c r="G241" s="15"/>
      <c r="L241" s="3"/>
      <c r="M241" s="3"/>
      <c r="N241" s="3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</row>
    <row r="242" spans="1:119" s="8" customFormat="1">
      <c r="A242" s="5"/>
      <c r="B242" s="3"/>
      <c r="C242" s="7"/>
      <c r="D242" s="7"/>
      <c r="E242" s="3"/>
      <c r="F242" s="3"/>
      <c r="G242" s="15"/>
      <c r="L242" s="3"/>
      <c r="M242" s="3"/>
      <c r="N242" s="3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</row>
    <row r="243" spans="1:119" s="8" customFormat="1">
      <c r="A243" s="5"/>
      <c r="B243" s="3"/>
      <c r="C243" s="7"/>
      <c r="D243" s="7"/>
      <c r="E243" s="3"/>
      <c r="F243" s="3"/>
      <c r="G243" s="15"/>
      <c r="L243" s="3"/>
      <c r="M243" s="3"/>
      <c r="N243" s="3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</row>
    <row r="244" spans="1:119" s="8" customFormat="1">
      <c r="A244" s="5"/>
      <c r="B244" s="3"/>
      <c r="C244" s="7"/>
      <c r="D244" s="7"/>
      <c r="E244" s="3"/>
      <c r="F244" s="3"/>
      <c r="G244" s="15"/>
      <c r="L244" s="3"/>
      <c r="M244" s="3"/>
      <c r="N244" s="3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</row>
    <row r="245" spans="1:119" s="8" customFormat="1">
      <c r="A245" s="5"/>
      <c r="B245" s="3"/>
      <c r="C245" s="7"/>
      <c r="D245" s="7"/>
      <c r="E245" s="3"/>
      <c r="F245" s="3"/>
      <c r="G245" s="15"/>
      <c r="L245" s="3"/>
      <c r="M245" s="3"/>
      <c r="N245" s="3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</row>
    <row r="246" spans="1:119" s="8" customFormat="1">
      <c r="A246" s="5"/>
      <c r="B246" s="3"/>
      <c r="C246" s="7"/>
      <c r="D246" s="7"/>
      <c r="E246" s="3"/>
      <c r="F246" s="3"/>
      <c r="G246" s="15"/>
      <c r="L246" s="3"/>
      <c r="M246" s="3"/>
      <c r="N246" s="3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</row>
    <row r="247" spans="1:119" s="8" customFormat="1">
      <c r="A247" s="5"/>
      <c r="B247" s="3"/>
      <c r="C247" s="7"/>
      <c r="D247" s="7"/>
      <c r="E247" s="3"/>
      <c r="F247" s="3"/>
      <c r="G247" s="15"/>
      <c r="L247" s="3"/>
      <c r="M247" s="3"/>
      <c r="N247" s="3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</row>
    <row r="248" spans="1:119" s="8" customFormat="1">
      <c r="A248" s="5"/>
      <c r="B248" s="3"/>
      <c r="C248" s="7"/>
      <c r="D248" s="7"/>
      <c r="E248" s="3"/>
      <c r="F248" s="3"/>
      <c r="G248" s="15"/>
      <c r="L248" s="3"/>
      <c r="M248" s="3"/>
      <c r="N248" s="3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</row>
    <row r="249" spans="1:119" s="8" customFormat="1">
      <c r="A249" s="5"/>
      <c r="B249" s="3"/>
      <c r="C249" s="7"/>
      <c r="D249" s="7"/>
      <c r="E249" s="3"/>
      <c r="F249" s="3"/>
      <c r="G249" s="15"/>
      <c r="L249" s="3"/>
      <c r="M249" s="3"/>
      <c r="N249" s="3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</row>
    <row r="250" spans="1:119" s="8" customFormat="1">
      <c r="A250" s="5"/>
      <c r="B250" s="3"/>
      <c r="C250" s="7"/>
      <c r="D250" s="7"/>
      <c r="E250" s="3"/>
      <c r="F250" s="3"/>
      <c r="G250" s="15"/>
      <c r="L250" s="3"/>
      <c r="M250" s="3"/>
      <c r="N250" s="3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</row>
    <row r="251" spans="1:119" s="8" customFormat="1">
      <c r="A251" s="5"/>
      <c r="B251" s="3"/>
      <c r="C251" s="7"/>
      <c r="D251" s="7"/>
      <c r="E251" s="3"/>
      <c r="F251" s="3"/>
      <c r="G251" s="15"/>
      <c r="L251" s="3"/>
      <c r="M251" s="3"/>
      <c r="N251" s="3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</row>
    <row r="252" spans="1:119" s="8" customFormat="1">
      <c r="A252" s="5"/>
      <c r="B252" s="3"/>
      <c r="C252" s="7"/>
      <c r="D252" s="7"/>
      <c r="E252" s="3"/>
      <c r="F252" s="3"/>
      <c r="G252" s="15"/>
      <c r="L252" s="3"/>
      <c r="M252" s="3"/>
      <c r="N252" s="3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</row>
    <row r="253" spans="1:119" s="8" customFormat="1">
      <c r="A253" s="5"/>
      <c r="B253" s="3"/>
      <c r="C253" s="7"/>
      <c r="D253" s="7"/>
      <c r="E253" s="3"/>
      <c r="F253" s="3"/>
      <c r="G253" s="15"/>
      <c r="L253" s="3"/>
      <c r="M253" s="3"/>
      <c r="N253" s="3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</row>
    <row r="254" spans="1:119" s="8" customFormat="1">
      <c r="A254" s="5"/>
      <c r="B254" s="3"/>
      <c r="C254" s="7"/>
      <c r="D254" s="7"/>
      <c r="E254" s="3"/>
      <c r="F254" s="3"/>
      <c r="G254" s="15"/>
      <c r="L254" s="3"/>
      <c r="M254" s="3"/>
      <c r="N254" s="3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</row>
    <row r="255" spans="1:119" s="8" customFormat="1">
      <c r="A255" s="5"/>
      <c r="B255" s="3"/>
      <c r="C255" s="7"/>
      <c r="D255" s="7"/>
      <c r="E255" s="3"/>
      <c r="F255" s="3"/>
      <c r="G255" s="15"/>
      <c r="L255" s="3"/>
      <c r="M255" s="3"/>
      <c r="N255" s="3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</row>
    <row r="256" spans="1:119" s="8" customFormat="1">
      <c r="A256" s="5"/>
      <c r="B256" s="3"/>
      <c r="C256" s="7"/>
      <c r="D256" s="7"/>
      <c r="E256" s="3"/>
      <c r="F256" s="3"/>
      <c r="G256" s="15"/>
      <c r="L256" s="3"/>
      <c r="M256" s="3"/>
      <c r="N256" s="3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</row>
    <row r="257" spans="1:119" s="8" customFormat="1">
      <c r="A257" s="5"/>
      <c r="B257" s="3"/>
      <c r="C257" s="7"/>
      <c r="D257" s="7"/>
      <c r="E257" s="3"/>
      <c r="F257" s="3"/>
      <c r="G257" s="15"/>
      <c r="L257" s="3"/>
      <c r="M257" s="3"/>
      <c r="N257" s="3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</row>
    <row r="258" spans="1:119" s="8" customFormat="1">
      <c r="A258" s="5"/>
      <c r="B258" s="3"/>
      <c r="C258" s="7"/>
      <c r="D258" s="7"/>
      <c r="E258" s="3"/>
      <c r="F258" s="3"/>
      <c r="G258" s="15"/>
      <c r="L258" s="3"/>
      <c r="M258" s="3"/>
      <c r="N258" s="3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</row>
    <row r="259" spans="1:119" s="8" customFormat="1">
      <c r="A259" s="5"/>
      <c r="B259" s="3"/>
      <c r="C259" s="7"/>
      <c r="D259" s="7"/>
      <c r="E259" s="3"/>
      <c r="F259" s="3"/>
      <c r="G259" s="15"/>
      <c r="L259" s="3"/>
      <c r="M259" s="3"/>
      <c r="N259" s="3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</row>
    <row r="260" spans="1:119" s="8" customFormat="1">
      <c r="A260" s="5"/>
      <c r="B260" s="3"/>
      <c r="C260" s="7"/>
      <c r="D260" s="7"/>
      <c r="E260" s="3"/>
      <c r="F260" s="3"/>
      <c r="G260" s="15"/>
      <c r="L260" s="3"/>
      <c r="M260" s="3"/>
      <c r="N260" s="3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</row>
    <row r="261" spans="1:119" s="8" customFormat="1">
      <c r="A261" s="5"/>
      <c r="B261" s="3"/>
      <c r="C261" s="7"/>
      <c r="D261" s="7"/>
      <c r="E261" s="3"/>
      <c r="F261" s="3"/>
      <c r="G261" s="15"/>
      <c r="L261" s="3"/>
      <c r="M261" s="3"/>
      <c r="N261" s="3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</row>
    <row r="262" spans="1:119" s="8" customFormat="1">
      <c r="A262" s="5"/>
      <c r="B262" s="3"/>
      <c r="C262" s="7"/>
      <c r="D262" s="7"/>
      <c r="E262" s="3"/>
      <c r="F262" s="3"/>
      <c r="G262" s="15"/>
      <c r="L262" s="3"/>
      <c r="M262" s="3"/>
      <c r="N262" s="3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</row>
    <row r="263" spans="1:119" s="8" customFormat="1">
      <c r="A263" s="5"/>
      <c r="B263" s="3"/>
      <c r="C263" s="7"/>
      <c r="D263" s="7"/>
      <c r="E263" s="3"/>
      <c r="F263" s="3"/>
      <c r="G263" s="15"/>
      <c r="L263" s="3"/>
      <c r="M263" s="3"/>
      <c r="N263" s="3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</row>
    <row r="264" spans="1:119" s="8" customFormat="1">
      <c r="A264" s="5"/>
      <c r="B264" s="3"/>
      <c r="C264" s="7"/>
      <c r="D264" s="7"/>
      <c r="E264" s="3"/>
      <c r="F264" s="3"/>
      <c r="G264" s="15"/>
      <c r="L264" s="3"/>
      <c r="M264" s="3"/>
      <c r="N264" s="3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</row>
    <row r="265" spans="1:119" s="8" customFormat="1">
      <c r="A265" s="5"/>
      <c r="B265" s="3"/>
      <c r="C265" s="7"/>
      <c r="D265" s="7"/>
      <c r="E265" s="3"/>
      <c r="F265" s="3"/>
      <c r="G265" s="15"/>
      <c r="L265" s="3"/>
      <c r="M265" s="3"/>
      <c r="N265" s="3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</row>
    <row r="266" spans="1:119" s="8" customFormat="1">
      <c r="A266" s="5"/>
      <c r="B266" s="3"/>
      <c r="C266" s="7"/>
      <c r="D266" s="7"/>
      <c r="E266" s="3"/>
      <c r="F266" s="3"/>
      <c r="G266" s="15"/>
      <c r="L266" s="3"/>
      <c r="M266" s="3"/>
      <c r="N266" s="3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</row>
    <row r="267" spans="1:119" s="8" customFormat="1">
      <c r="A267" s="5"/>
      <c r="B267" s="3"/>
      <c r="C267" s="7"/>
      <c r="D267" s="7"/>
      <c r="E267" s="3"/>
      <c r="F267" s="3"/>
      <c r="G267" s="15"/>
      <c r="L267" s="3"/>
      <c r="M267" s="3"/>
      <c r="N267" s="3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</row>
    <row r="268" spans="1:119" s="8" customFormat="1">
      <c r="A268" s="5"/>
      <c r="B268" s="3"/>
      <c r="C268" s="7"/>
      <c r="D268" s="7"/>
      <c r="E268" s="3"/>
      <c r="F268" s="3"/>
      <c r="G268" s="15"/>
      <c r="L268" s="3"/>
      <c r="M268" s="3"/>
      <c r="N268" s="3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</row>
    <row r="269" spans="1:119" s="8" customFormat="1">
      <c r="A269" s="5"/>
      <c r="B269" s="3"/>
      <c r="C269" s="7"/>
      <c r="D269" s="7"/>
      <c r="E269" s="3"/>
      <c r="F269" s="3"/>
      <c r="G269" s="15"/>
      <c r="L269" s="3"/>
      <c r="M269" s="3"/>
      <c r="N269" s="3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</row>
    <row r="270" spans="1:119" s="8" customFormat="1">
      <c r="A270" s="5"/>
      <c r="B270" s="3"/>
      <c r="C270" s="7"/>
      <c r="D270" s="7"/>
      <c r="E270" s="3"/>
      <c r="F270" s="3"/>
      <c r="G270" s="15"/>
      <c r="L270" s="3"/>
      <c r="M270" s="3"/>
      <c r="N270" s="3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</row>
    <row r="271" spans="1:119" s="8" customFormat="1">
      <c r="A271" s="5"/>
      <c r="B271" s="3"/>
      <c r="C271" s="7"/>
      <c r="D271" s="7"/>
      <c r="E271" s="3"/>
      <c r="F271" s="3"/>
      <c r="G271" s="15"/>
      <c r="L271" s="3"/>
      <c r="M271" s="3"/>
      <c r="N271" s="3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</row>
    <row r="272" spans="1:119" s="8" customFormat="1">
      <c r="A272" s="5"/>
      <c r="B272" s="3"/>
      <c r="C272" s="7"/>
      <c r="D272" s="7"/>
      <c r="E272" s="3"/>
      <c r="F272" s="3"/>
      <c r="G272" s="15"/>
      <c r="L272" s="3"/>
      <c r="M272" s="3"/>
      <c r="N272" s="3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</row>
    <row r="273" spans="1:119" s="8" customFormat="1">
      <c r="A273" s="5"/>
      <c r="B273" s="3"/>
      <c r="C273" s="7"/>
      <c r="D273" s="7"/>
      <c r="E273" s="3"/>
      <c r="F273" s="3"/>
      <c r="G273" s="15"/>
      <c r="L273" s="3"/>
      <c r="M273" s="3"/>
      <c r="N273" s="3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</row>
    <row r="274" spans="1:119" s="8" customFormat="1">
      <c r="A274" s="5"/>
      <c r="B274" s="3"/>
      <c r="C274" s="7"/>
      <c r="D274" s="7"/>
      <c r="E274" s="3"/>
      <c r="F274" s="3"/>
      <c r="G274" s="15"/>
      <c r="L274" s="3"/>
      <c r="M274" s="3"/>
      <c r="N274" s="3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</row>
    <row r="275" spans="1:119" s="8" customFormat="1">
      <c r="A275" s="5"/>
      <c r="B275" s="3"/>
      <c r="C275" s="7"/>
      <c r="D275" s="7"/>
      <c r="E275" s="3"/>
      <c r="F275" s="3"/>
      <c r="G275" s="15"/>
      <c r="L275" s="3"/>
      <c r="M275" s="3"/>
      <c r="N275" s="3"/>
      <c r="O275" s="5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</row>
    <row r="276" spans="1:119" s="8" customFormat="1">
      <c r="A276" s="5"/>
      <c r="B276" s="3"/>
      <c r="C276" s="7"/>
      <c r="D276" s="7"/>
      <c r="E276" s="3"/>
      <c r="F276" s="3"/>
      <c r="G276" s="15"/>
      <c r="L276" s="3"/>
      <c r="M276" s="3"/>
      <c r="N276" s="3"/>
      <c r="O276" s="5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</row>
    <row r="277" spans="1:119" s="8" customFormat="1">
      <c r="A277" s="5"/>
      <c r="B277" s="3"/>
      <c r="C277" s="7"/>
      <c r="D277" s="7"/>
      <c r="E277" s="3"/>
      <c r="F277" s="3"/>
      <c r="G277" s="15"/>
      <c r="L277" s="3"/>
      <c r="M277" s="3"/>
      <c r="N277" s="3"/>
      <c r="O277" s="5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</row>
    <row r="278" spans="1:119" s="8" customFormat="1">
      <c r="A278" s="5"/>
      <c r="B278" s="3"/>
      <c r="C278" s="7"/>
      <c r="D278" s="7"/>
      <c r="E278" s="3"/>
      <c r="F278" s="3"/>
      <c r="G278" s="15"/>
      <c r="L278" s="3"/>
      <c r="M278" s="3"/>
      <c r="N278" s="3"/>
      <c r="O278" s="5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</row>
    <row r="279" spans="1:119" s="8" customFormat="1">
      <c r="A279" s="5"/>
      <c r="B279" s="3"/>
      <c r="C279" s="7"/>
      <c r="D279" s="7"/>
      <c r="E279" s="3"/>
      <c r="F279" s="3"/>
      <c r="G279" s="15"/>
      <c r="L279" s="3"/>
      <c r="M279" s="3"/>
      <c r="N279" s="3"/>
      <c r="O279" s="5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</row>
    <row r="280" spans="1:119" s="8" customFormat="1">
      <c r="A280" s="5"/>
      <c r="B280" s="3"/>
      <c r="C280" s="7"/>
      <c r="D280" s="7"/>
      <c r="E280" s="3"/>
      <c r="F280" s="3"/>
      <c r="G280" s="15"/>
      <c r="L280" s="3"/>
      <c r="M280" s="3"/>
      <c r="N280" s="3"/>
      <c r="O280" s="5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</row>
    <row r="281" spans="1:119" s="8" customFormat="1">
      <c r="A281" s="5"/>
      <c r="B281" s="3"/>
      <c r="C281" s="7"/>
      <c r="D281" s="7"/>
      <c r="E281" s="3"/>
      <c r="F281" s="3"/>
      <c r="G281" s="15"/>
      <c r="L281" s="3"/>
      <c r="M281" s="3"/>
      <c r="N281" s="3"/>
      <c r="O281" s="5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</row>
    <row r="282" spans="1:119" s="8" customFormat="1">
      <c r="A282" s="5"/>
      <c r="B282" s="3"/>
      <c r="C282" s="7"/>
      <c r="D282" s="7"/>
      <c r="E282" s="3"/>
      <c r="F282" s="3"/>
      <c r="G282" s="15"/>
      <c r="L282" s="3"/>
      <c r="M282" s="3"/>
      <c r="N282" s="3"/>
      <c r="O282" s="5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</row>
    <row r="283" spans="1:119" s="8" customFormat="1">
      <c r="A283" s="5"/>
      <c r="B283" s="3"/>
      <c r="C283" s="7"/>
      <c r="D283" s="7"/>
      <c r="E283" s="3"/>
      <c r="F283" s="3"/>
      <c r="G283" s="15"/>
      <c r="L283" s="3"/>
      <c r="M283" s="3"/>
      <c r="N283" s="3"/>
      <c r="O283" s="5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</row>
    <row r="284" spans="1:119" s="8" customFormat="1">
      <c r="A284" s="5"/>
      <c r="B284" s="3"/>
      <c r="C284" s="7"/>
      <c r="D284" s="7"/>
      <c r="E284" s="3"/>
      <c r="F284" s="3"/>
      <c r="G284" s="15"/>
      <c r="L284" s="3"/>
      <c r="M284" s="3"/>
      <c r="N284" s="3"/>
      <c r="O284" s="5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</row>
    <row r="285" spans="1:119" s="8" customFormat="1">
      <c r="A285" s="5"/>
      <c r="B285" s="3"/>
      <c r="C285" s="7"/>
      <c r="D285" s="7"/>
      <c r="E285" s="3"/>
      <c r="F285" s="3"/>
      <c r="G285" s="15"/>
      <c r="L285" s="3"/>
      <c r="M285" s="3"/>
      <c r="N285" s="3"/>
      <c r="O285" s="5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</row>
    <row r="286" spans="1:119" s="8" customFormat="1">
      <c r="A286" s="5"/>
      <c r="B286" s="3"/>
      <c r="C286" s="7"/>
      <c r="D286" s="7"/>
      <c r="E286" s="3"/>
      <c r="F286" s="3"/>
      <c r="G286" s="15"/>
      <c r="L286" s="3"/>
      <c r="M286" s="3"/>
      <c r="N286" s="3"/>
      <c r="O286" s="5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</row>
    <row r="287" spans="1:119" s="8" customFormat="1">
      <c r="A287" s="5"/>
      <c r="B287" s="3"/>
      <c r="C287" s="7"/>
      <c r="D287" s="7"/>
      <c r="E287" s="3"/>
      <c r="F287" s="3"/>
      <c r="G287" s="15"/>
      <c r="L287" s="3"/>
      <c r="M287" s="3"/>
      <c r="N287" s="3"/>
      <c r="O287" s="5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</row>
    <row r="288" spans="1:119" s="8" customFormat="1">
      <c r="A288" s="5"/>
      <c r="B288" s="3"/>
      <c r="C288" s="7"/>
      <c r="D288" s="7"/>
      <c r="E288" s="3"/>
      <c r="F288" s="3"/>
      <c r="G288" s="15"/>
      <c r="L288" s="3"/>
      <c r="M288" s="3"/>
      <c r="N288" s="3"/>
      <c r="O288" s="5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</row>
  </sheetData>
  <sheetProtection password="D9E4" sheet="1" objects="1" scenarios="1"/>
  <mergeCells count="75">
    <mergeCell ref="C60:C61"/>
    <mergeCell ref="I60:J60"/>
    <mergeCell ref="I61:J61"/>
    <mergeCell ref="I64:J64"/>
    <mergeCell ref="C54:C55"/>
    <mergeCell ref="I54:J54"/>
    <mergeCell ref="B55:B56"/>
    <mergeCell ref="I55:J55"/>
    <mergeCell ref="C57:C58"/>
    <mergeCell ref="I57:J57"/>
    <mergeCell ref="B58:B59"/>
    <mergeCell ref="I58:J58"/>
    <mergeCell ref="B52:B53"/>
    <mergeCell ref="I52:J52"/>
    <mergeCell ref="V43:V44"/>
    <mergeCell ref="C44:C45"/>
    <mergeCell ref="I44:J44"/>
    <mergeCell ref="I45:J45"/>
    <mergeCell ref="C47:C48"/>
    <mergeCell ref="I47:J47"/>
    <mergeCell ref="I48:J48"/>
    <mergeCell ref="N43:N44"/>
    <mergeCell ref="L50:L51"/>
    <mergeCell ref="M50:M51"/>
    <mergeCell ref="N50:N51"/>
    <mergeCell ref="C51:C52"/>
    <mergeCell ref="I51:J51"/>
    <mergeCell ref="C40:C41"/>
    <mergeCell ref="I40:J40"/>
    <mergeCell ref="I41:J41"/>
    <mergeCell ref="L43:L44"/>
    <mergeCell ref="M43:M44"/>
    <mergeCell ref="L36:L37"/>
    <mergeCell ref="M36:M37"/>
    <mergeCell ref="N36:N37"/>
    <mergeCell ref="V36:V37"/>
    <mergeCell ref="C37:C38"/>
    <mergeCell ref="I37:J37"/>
    <mergeCell ref="I38:J38"/>
    <mergeCell ref="B31:B32"/>
    <mergeCell ref="I31:J31"/>
    <mergeCell ref="C33:C34"/>
    <mergeCell ref="I33:J33"/>
    <mergeCell ref="I34:J34"/>
    <mergeCell ref="L29:L30"/>
    <mergeCell ref="M29:M30"/>
    <mergeCell ref="N29:N30"/>
    <mergeCell ref="V29:V30"/>
    <mergeCell ref="C30:C31"/>
    <mergeCell ref="I30:J30"/>
    <mergeCell ref="I28:J28"/>
    <mergeCell ref="B16:J16"/>
    <mergeCell ref="I17:J17"/>
    <mergeCell ref="E19:G19"/>
    <mergeCell ref="I19:J19"/>
    <mergeCell ref="B20:J20"/>
    <mergeCell ref="E22:G22"/>
    <mergeCell ref="I22:J22"/>
    <mergeCell ref="E24:G24"/>
    <mergeCell ref="I24:J24"/>
    <mergeCell ref="B25:J25"/>
    <mergeCell ref="A27:B27"/>
    <mergeCell ref="I27:J27"/>
    <mergeCell ref="B15:J15"/>
    <mergeCell ref="A1:K2"/>
    <mergeCell ref="A5:K5"/>
    <mergeCell ref="A6:K6"/>
    <mergeCell ref="A9:K9"/>
    <mergeCell ref="A10:K10"/>
    <mergeCell ref="A11:K11"/>
    <mergeCell ref="I12:J12"/>
    <mergeCell ref="B13:C13"/>
    <mergeCell ref="E13:G13"/>
    <mergeCell ref="I13:J13"/>
    <mergeCell ref="E14:G14"/>
  </mergeCells>
  <printOptions horizontalCentered="1"/>
  <pageMargins left="0.59055118110236227" right="0.59055118110236227" top="0.59055118110236227" bottom="0.98425196850393704" header="0.51181102362204722" footer="0.51181102362204722"/>
  <pageSetup paperSize="9" scale="87" orientation="portrait" r:id="rId1"/>
  <headerFooter alignWithMargins="0">
    <oddFooter>&amp;LContributo di costruzione: foglio 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16</vt:i4>
      </vt:variant>
      <vt:variant>
        <vt:lpstr>Intervalli denominati</vt:lpstr>
      </vt:variant>
      <vt:variant>
        <vt:i4>16</vt:i4>
      </vt:variant>
    </vt:vector>
  </HeadingPairs>
  <TitlesOfParts>
    <vt:vector size="32" baseType="lpstr">
      <vt:lpstr>OU_Tab.A1.1</vt:lpstr>
      <vt:lpstr>OU_Tab.A1.2</vt:lpstr>
      <vt:lpstr>OU_Tab.A1.CS</vt:lpstr>
      <vt:lpstr>OU_Tab.A2.1</vt:lpstr>
      <vt:lpstr>OU_Tab.A2.2</vt:lpstr>
      <vt:lpstr>OU_Tab.A2.1bis</vt:lpstr>
      <vt:lpstr>OU_Tab.A2.2bis</vt:lpstr>
      <vt:lpstr>OU_Tab.A3.1</vt:lpstr>
      <vt:lpstr>OU_Tab.A3.2</vt:lpstr>
      <vt:lpstr>OU_Tab.A4.1</vt:lpstr>
      <vt:lpstr>OU_Tab.A4.2</vt:lpstr>
      <vt:lpstr>OU_Tab.A5</vt:lpstr>
      <vt:lpstr>CC_Tab.1</vt:lpstr>
      <vt:lpstr>CC_Tab.2</vt:lpstr>
      <vt:lpstr>CC_Tab.3</vt:lpstr>
      <vt:lpstr>rate</vt:lpstr>
      <vt:lpstr>CC_Tab.1!Area_stampa</vt:lpstr>
      <vt:lpstr>CC_Tab.2!Area_stampa</vt:lpstr>
      <vt:lpstr>CC_Tab.3!Area_stampa</vt:lpstr>
      <vt:lpstr>OU_Tab.A1.1!Area_stampa</vt:lpstr>
      <vt:lpstr>OU_Tab.A1.2!Area_stampa</vt:lpstr>
      <vt:lpstr>OU_Tab.A1.CS!Area_stampa</vt:lpstr>
      <vt:lpstr>OU_Tab.A2.1!Area_stampa</vt:lpstr>
      <vt:lpstr>OU_Tab.A2.1bis!Area_stampa</vt:lpstr>
      <vt:lpstr>OU_Tab.A2.2!Area_stampa</vt:lpstr>
      <vt:lpstr>OU_Tab.A2.2bis!Area_stampa</vt:lpstr>
      <vt:lpstr>OU_Tab.A3.1!Area_stampa</vt:lpstr>
      <vt:lpstr>OU_Tab.A3.2!Area_stampa</vt:lpstr>
      <vt:lpstr>OU_Tab.A4.1!Area_stampa</vt:lpstr>
      <vt:lpstr>OU_Tab.A4.2!Area_stampa</vt:lpstr>
      <vt:lpstr>OU_Tab.A5!Area_stampa</vt:lpstr>
      <vt:lpstr>rate!Area_stampa</vt:lpstr>
    </vt:vector>
  </TitlesOfParts>
  <Company>comune di San Giovanni Valdarno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Arch. Vito Disabato</dc:creator>
  <cp:lastModifiedBy>angelica.guida</cp:lastModifiedBy>
  <cp:revision>1</cp:revision>
  <cp:lastPrinted>2019-01-30T08:04:07Z</cp:lastPrinted>
  <dcterms:created xsi:type="dcterms:W3CDTF">2000-01-14T11:17:47Z</dcterms:created>
  <dcterms:modified xsi:type="dcterms:W3CDTF">2019-03-07T14:41:38Z</dcterms:modified>
</cp:coreProperties>
</file>